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Ecomptes\"/>
    </mc:Choice>
  </mc:AlternateContent>
  <xr:revisionPtr revIDLastSave="0" documentId="13_ncr:1_{3AB68E4B-7FDB-456B-BA0E-829C71564DF9}" xr6:coauthVersionLast="36" xr6:coauthVersionMax="47" xr10:uidLastSave="{00000000-0000-0000-0000-000000000000}"/>
  <bookViews>
    <workbookView xWindow="3555" yWindow="2460" windowWidth="21600" windowHeight="11295" tabRatio="851" firstSheet="1" activeTab="10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N18" i="30"/>
  <c r="K18" i="30"/>
  <c r="T15" i="30"/>
  <c r="T18" i="30" s="1"/>
  <c r="Q15" i="30"/>
  <c r="Q18" i="30" s="1"/>
  <c r="N15" i="30"/>
  <c r="K15" i="30"/>
  <c r="H15" i="30"/>
  <c r="H18" i="30" s="1"/>
  <c r="T7" i="30"/>
  <c r="Q7" i="30"/>
  <c r="N7" i="30"/>
  <c r="K7" i="30"/>
  <c r="H7" i="30"/>
  <c r="T26" i="29"/>
  <c r="T9" i="23" s="1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Q9" i="23" l="1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</calcChain>
</file>

<file path=xl/sharedStrings.xml><?xml version="1.0" encoding="utf-8"?>
<sst xmlns="http://schemas.openxmlformats.org/spreadsheetml/2006/main" count="189" uniqueCount="102">
  <si>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</si>
  <si>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</si>
  <si>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</si>
  <si>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</si>
  <si>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</si>
  <si>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</si>
  <si>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</si>
  <si>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</si>
  <si>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</si>
  <si>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</si>
  <si>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</si>
  <si>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</si>
  <si>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</si>
  <si>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</si>
  <si>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</si>
  <si>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</si>
  <si>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</si>
  <si>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</si>
  <si>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</si>
  <si>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</si>
  <si>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</si>
  <si>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</si>
  <si>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</si>
  <si>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</si>
  <si>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</si>
  <si>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</si>
  <si>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</si>
  <si>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</si>
  <si>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</si>
  <si>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</si>
  <si>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</si>
  <si>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</si>
  <si>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</si>
  <si>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</si>
  <si>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</si>
  <si>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</si>
  <si>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</si>
  <si>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</si>
  <si>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</si>
  <si>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</si>
  <si>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</si>
  <si>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</si>
  <si>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</si>
  <si>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</si>
  <si>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</si>
  <si>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</si>
  <si>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</si>
  <si>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</si>
  <si>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</si>
  <si>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</si>
  <si>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</si>
  <si>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</si>
  <si>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</si>
  <si>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</si>
  <si>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</si>
  <si>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</si>
  <si>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</si>
  <si>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</si>
  <si>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</si>
  <si>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</si>
  <si>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</si>
  <si>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</si>
  <si>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</si>
  <si>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</si>
  <si>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</si>
  <si>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</si>
  <si>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</si>
  <si>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</si>
  <si>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</si>
  <si>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</si>
  <si>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</si>
  <si>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</si>
  <si>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</si>
  <si>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</si>
  <si>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</si>
  <si>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</si>
  <si>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</si>
  <si>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</si>
  <si>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Neufchateau</t>
  </si>
  <si>
    <t>Administration communale de :</t>
  </si>
  <si>
    <t>NEUFCHATEAU</t>
  </si>
  <si>
    <t>Grand Place NEU 1</t>
  </si>
  <si>
    <t>6840 NEUFCHATEAU</t>
  </si>
  <si>
    <t>www.neufchateau.be</t>
  </si>
  <si>
    <t>Synthèse du Budget</t>
  </si>
  <si>
    <t>S Y N T H È S E  du  B U D G E T_x000D_
(avec  M. B. approuvées)</t>
  </si>
  <si>
    <t>Module informatisé de publication des budgets annuels</t>
  </si>
  <si>
    <t>Date d’arrêt de la M.B. par le conseil:</t>
  </si>
  <si>
    <t>Budget</t>
  </si>
  <si>
    <t>Jean-Yves DUTHOIT</t>
  </si>
  <si>
    <t>061275090</t>
  </si>
  <si>
    <t>061275099</t>
  </si>
  <si>
    <t>jean-yves.duthoit@neufchateau.be</t>
  </si>
  <si>
    <t>Sébastien LECUIVRE</t>
  </si>
  <si>
    <t>061275092</t>
  </si>
  <si>
    <t>sebastien.lecuivre@neufchateau.be</t>
  </si>
  <si>
    <t>Dépenses ordinaires (Prévisions)</t>
  </si>
  <si>
    <t>Recettes ordinaires (Prévisions)</t>
  </si>
  <si>
    <t>Dépenses extraordinaires (Prévisions)</t>
  </si>
  <si>
    <t>Recettes extraordinaires (Prévisions)</t>
  </si>
  <si>
    <t>02/06/2026</t>
  </si>
  <si>
    <t>25/06/2026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</si>
</sst>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#,##0.00_ ;\-#,##0.00\ "/>
    <numFmt numFmtId="166" formatCode="#,##0_ ;\-#,##0\ "/>
  </numFmts>
  <fonts count="2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5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0" applyFont="1" applyBorder="1" applyAlignment="1">
      <alignment horizontal="left"/>
    </xf>
    <xf numFmtId="0" fontId="10" fillId="0" borderId="0" xfId="0" applyFont="1"/>
    <xf numFmtId="0" fontId="9" fillId="0" borderId="0" xfId="0" applyFont="1"/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/>
    </xf>
    <xf numFmtId="0" fontId="11" fillId="0" borderId="0" xfId="0" applyFont="1" applyBorder="1"/>
    <xf numFmtId="0" fontId="3" fillId="0" borderId="0" xfId="0" applyFont="1"/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7" borderId="8" xfId="0" applyFill="1" applyBorder="1"/>
    <xf numFmtId="0" fontId="9" fillId="0" borderId="0" xfId="0" applyFont="1" applyBorder="1"/>
    <xf numFmtId="0" fontId="12" fillId="0" borderId="0" xfId="0" applyFont="1" applyBorder="1" applyAlignment="1"/>
    <xf numFmtId="0" fontId="11" fillId="0" borderId="0" xfId="0" applyFont="1" applyBorder="1" applyAlignment="1">
      <alignment vertical="center"/>
    </xf>
    <xf numFmtId="0" fontId="11" fillId="0" borderId="0" xfId="0" applyFont="1" applyFill="1" applyBorder="1"/>
    <xf numFmtId="3" fontId="11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Border="1"/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/>
    <xf numFmtId="0" fontId="17" fillId="0" borderId="1" xfId="0" applyFont="1" applyBorder="1"/>
    <xf numFmtId="0" fontId="0" fillId="0" borderId="0" xfId="0" applyAlignment="1">
      <alignment wrapText="1"/>
    </xf>
    <xf numFmtId="0" fontId="18" fillId="0" borderId="0" xfId="0" applyFont="1" applyFill="1" applyBorder="1" applyAlignment="1">
      <alignment vertical="center"/>
    </xf>
    <xf numFmtId="4" fontId="13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4" fontId="13" fillId="0" borderId="0" xfId="0" applyNumberFormat="1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3" fillId="0" borderId="0" xfId="0" applyFont="1"/>
    <xf numFmtId="0" fontId="13" fillId="0" borderId="0" xfId="0" applyFont="1" applyBorder="1" applyAlignment="1">
      <alignment horizontal="left"/>
    </xf>
    <xf numFmtId="0" fontId="13" fillId="0" borderId="0" xfId="0" applyFont="1" applyBorder="1"/>
    <xf numFmtId="0" fontId="13" fillId="0" borderId="0" xfId="0" applyFont="1" applyFill="1" applyBorder="1" applyAlignment="1"/>
    <xf numFmtId="4" fontId="20" fillId="0" borderId="0" xfId="0" applyNumberFormat="1" applyFont="1" applyFill="1" applyBorder="1" applyAlignment="1">
      <alignment vertical="center"/>
    </xf>
    <xf numFmtId="0" fontId="2" fillId="9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10" borderId="5" xfId="0" applyFont="1" applyFill="1" applyBorder="1" applyAlignment="1">
      <alignment horizontal="center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9" fillId="0" borderId="0" xfId="0" applyFont="1" applyBorder="1" applyAlignment="1">
      <alignment horizontal="left"/>
    </xf>
    <xf numFmtId="0" fontId="22" fillId="0" borderId="0" xfId="0" applyFont="1" applyAlignment="1">
      <alignment vertical="center"/>
    </xf>
    <xf numFmtId="0" fontId="9" fillId="0" borderId="0" xfId="0" applyFont="1" applyFill="1" applyBorder="1" applyAlignment="1">
      <alignment vertical="center"/>
    </xf>
    <xf numFmtId="0" fontId="23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9" fillId="0" borderId="0" xfId="0" applyNumberFormat="1" applyFont="1" applyFill="1" applyBorder="1" applyAlignment="1">
      <alignment vertical="top"/>
    </xf>
    <xf numFmtId="0" fontId="11" fillId="0" borderId="0" xfId="0" applyFont="1" applyBorder="1" applyAlignment="1">
      <alignment vertical="top"/>
    </xf>
    <xf numFmtId="0" fontId="3" fillId="0" borderId="0" xfId="0" applyFont="1" applyFill="1" applyBorder="1"/>
    <xf numFmtId="0" fontId="9" fillId="0" borderId="0" xfId="0" applyFont="1" applyFill="1" applyBorder="1"/>
    <xf numFmtId="0" fontId="0" fillId="0" borderId="0" xfId="0" applyFill="1" applyBorder="1"/>
    <xf numFmtId="0" fontId="17" fillId="0" borderId="0" xfId="0" applyFont="1" applyFill="1" applyBorder="1"/>
    <xf numFmtId="0" fontId="14" fillId="0" borderId="0" xfId="0" applyFont="1" applyFill="1" applyBorder="1" applyAlignment="1">
      <alignment vertical="center"/>
    </xf>
    <xf numFmtId="166" fontId="13" fillId="0" borderId="0" xfId="5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0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25" fillId="0" borderId="0" xfId="0" applyFont="1" applyAlignment="1">
      <alignment horizontal="center" vertical="center" readingOrder="1"/>
    </xf>
    <xf numFmtId="0" fontId="23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9" fillId="0" borderId="0" xfId="0" applyFont="1" applyBorder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9" fillId="0" borderId="0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13" fillId="23" borderId="7" xfId="0" applyFont="1" applyFill="1" applyBorder="1" applyAlignment="1">
      <alignment vertical="center"/>
    </xf>
    <xf numFmtId="0" fontId="13" fillId="23" borderId="0" xfId="0" applyFont="1" applyFill="1" applyBorder="1" applyAlignment="1">
      <alignment vertical="center"/>
    </xf>
    <xf numFmtId="0" fontId="13" fillId="23" borderId="3" xfId="0" applyFont="1" applyFill="1" applyBorder="1" applyAlignment="1">
      <alignment vertical="center"/>
    </xf>
    <xf numFmtId="0" fontId="15" fillId="23" borderId="7" xfId="0" applyFont="1" applyFill="1" applyBorder="1" applyAlignment="1">
      <alignment vertical="center"/>
    </xf>
    <xf numFmtId="0" fontId="15" fillId="23" borderId="0" xfId="0" applyFont="1" applyFill="1" applyBorder="1" applyAlignment="1">
      <alignment vertical="center"/>
    </xf>
    <xf numFmtId="0" fontId="15" fillId="23" borderId="3" xfId="0" applyFont="1" applyFill="1" applyBorder="1" applyAlignment="1">
      <alignment vertical="center"/>
    </xf>
    <xf numFmtId="0" fontId="18" fillId="23" borderId="7" xfId="0" applyFont="1" applyFill="1" applyBorder="1" applyAlignment="1">
      <alignment vertical="center"/>
    </xf>
    <xf numFmtId="0" fontId="18" fillId="23" borderId="0" xfId="0" applyFont="1" applyFill="1" applyBorder="1" applyAlignment="1">
      <alignment vertical="center"/>
    </xf>
    <xf numFmtId="0" fontId="18" fillId="23" borderId="3" xfId="0" applyFont="1" applyFill="1" applyBorder="1" applyAlignment="1">
      <alignment vertical="center"/>
    </xf>
    <xf numFmtId="0" fontId="13" fillId="23" borderId="7" xfId="0" applyFont="1" applyFill="1" applyBorder="1" applyAlignment="1">
      <alignment vertical="center" wrapText="1"/>
    </xf>
    <xf numFmtId="0" fontId="13" fillId="23" borderId="0" xfId="0" applyFont="1" applyFill="1" applyBorder="1" applyAlignment="1">
      <alignment vertical="center" wrapText="1"/>
    </xf>
    <xf numFmtId="0" fontId="13" fillId="23" borderId="3" xfId="0" applyFont="1" applyFill="1" applyBorder="1" applyAlignment="1">
      <alignment vertical="center" wrapText="1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Border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3" fillId="23" borderId="10" xfId="0" applyFont="1" applyFill="1" applyBorder="1" applyAlignment="1">
      <alignment vertical="center"/>
    </xf>
    <xf numFmtId="0" fontId="13" fillId="23" borderId="9" xfId="0" applyFont="1" applyFill="1" applyBorder="1" applyAlignment="1">
      <alignment vertical="center"/>
    </xf>
    <xf numFmtId="0" fontId="13" fillId="23" borderId="2" xfId="0" applyFont="1" applyFill="1" applyBorder="1" applyAlignment="1">
      <alignment vertical="center"/>
    </xf>
    <xf numFmtId="0" fontId="7" fillId="0" borderId="0" xfId="0" applyFont="1" applyBorder="1" applyAlignme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3" fillId="23" borderId="7" xfId="0" applyFont="1" applyFill="1" applyBorder="1" applyAlignment="1"/>
    <xf numFmtId="0" fontId="13" fillId="23" borderId="0" xfId="0" applyFont="1" applyFill="1" applyBorder="1" applyAlignment="1"/>
    <xf numFmtId="0" fontId="13" fillId="23" borderId="3" xfId="0" applyFont="1" applyFill="1" applyBorder="1" applyAlignment="1"/>
    <xf numFmtId="0" fontId="13" fillId="23" borderId="11" xfId="0" applyFont="1" applyFill="1" applyBorder="1" applyAlignment="1"/>
    <xf numFmtId="0" fontId="13" fillId="23" borderId="1" xfId="0" applyFont="1" applyFill="1" applyBorder="1" applyAlignment="1"/>
    <xf numFmtId="0" fontId="13" fillId="23" borderId="4" xfId="0" applyFont="1" applyFill="1" applyBorder="1" applyAlignment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 applyAlignment="1"/>
    <xf numFmtId="0" fontId="9" fillId="0" borderId="8" xfId="0" applyFont="1" applyBorder="1" applyAlignment="1">
      <alignment horizontal="left" vertical="center"/>
    </xf>
    <xf numFmtId="0" fontId="0" fillId="0" borderId="0" xfId="0" applyBorder="1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Border="1" applyAlignment="1">
      <alignment horizontal="right"/>
    </xf>
    <xf numFmtId="0" fontId="7" fillId="0" borderId="5" xfId="0" applyFont="1" applyBorder="1" applyAlignment="1">
      <alignment horizontal="left"/>
    </xf>
    <xf numFmtId="0" fontId="7" fillId="0" borderId="0" xfId="0" applyFont="1" applyBorder="1" applyAlignment="1">
      <alignment horizontal="right" vertical="top"/>
    </xf>
    <xf numFmtId="49" fontId="9" fillId="0" borderId="10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9" fillId="0" borderId="16" xfId="0" applyNumberFormat="1" applyFon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" fontId="0" fillId="0" borderId="5" xfId="5" applyNumberFormat="1" applyFont="1" applyBorder="1"/>
    <xf numFmtId="0" fontId="10" fillId="7" borderId="16" xfId="0" applyFont="1" applyFill="1" applyBorder="1" applyAlignment="1">
      <alignment horizontal="right" vertical="center"/>
    </xf>
    <xf numFmtId="0" fontId="10" fillId="7" borderId="8" xfId="0" applyFont="1" applyFill="1" applyBorder="1" applyAlignment="1">
      <alignment horizontal="righ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49" fontId="9" fillId="0" borderId="9" xfId="0" applyNumberFormat="1" applyFont="1" applyBorder="1" applyAlignment="1">
      <alignment horizontal="left" vertical="center"/>
    </xf>
    <xf numFmtId="3" fontId="9" fillId="0" borderId="9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49" fontId="9" fillId="0" borderId="7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49" fontId="9" fillId="0" borderId="7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49" fontId="9" fillId="0" borderId="0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49" fontId="25" fillId="23" borderId="0" xfId="0" applyNumberFormat="1" applyFont="1" applyFill="1" applyBorder="1" applyAlignment="1">
      <alignment horizontal="center" vertical="center" wrapText="1"/>
    </xf>
    <xf numFmtId="0" fontId="25" fillId="23" borderId="0" xfId="0" applyFont="1" applyFill="1" applyBorder="1" applyAlignment="1">
      <alignment horizontal="center" vertical="center" wrapText="1"/>
    </xf>
    <xf numFmtId="49" fontId="26" fillId="0" borderId="33" xfId="0" applyNumberFormat="1" applyFont="1" applyBorder="1" applyAlignment="1">
      <alignment horizontal="center"/>
    </xf>
    <xf numFmtId="0" fontId="26" fillId="0" borderId="34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13" fillId="12" borderId="14" xfId="0" applyFont="1" applyFill="1" applyBorder="1" applyAlignment="1">
      <alignment horizontal="center" vertical="center"/>
    </xf>
    <xf numFmtId="0" fontId="14" fillId="11" borderId="5" xfId="0" applyFont="1" applyFill="1" applyBorder="1" applyAlignment="1">
      <alignment horizontal="center" vertical="center"/>
    </xf>
    <xf numFmtId="166" fontId="13" fillId="6" borderId="17" xfId="5" applyNumberFormat="1" applyFont="1" applyFill="1" applyBorder="1" applyAlignment="1">
      <alignment horizontal="center" vertical="center"/>
    </xf>
    <xf numFmtId="166" fontId="13" fillId="6" borderId="18" xfId="5" applyNumberFormat="1" applyFont="1" applyFill="1" applyBorder="1" applyAlignment="1">
      <alignment horizontal="center" vertical="center"/>
    </xf>
    <xf numFmtId="166" fontId="13" fillId="6" borderId="19" xfId="5" applyNumberFormat="1" applyFont="1" applyFill="1" applyBorder="1" applyAlignment="1">
      <alignment horizontal="center" vertical="center"/>
    </xf>
    <xf numFmtId="0" fontId="13" fillId="14" borderId="17" xfId="0" applyFont="1" applyFill="1" applyBorder="1" applyAlignment="1">
      <alignment horizontal="left" vertical="center"/>
    </xf>
    <xf numFmtId="0" fontId="13" fillId="14" borderId="18" xfId="0" applyFont="1" applyFill="1" applyBorder="1" applyAlignment="1">
      <alignment horizontal="left" vertical="center"/>
    </xf>
    <xf numFmtId="0" fontId="13" fillId="14" borderId="19" xfId="0" applyFont="1" applyFill="1" applyBorder="1" applyAlignment="1">
      <alignment horizontal="left" vertical="center"/>
    </xf>
    <xf numFmtId="0" fontId="14" fillId="13" borderId="17" xfId="0" applyFont="1" applyFill="1" applyBorder="1" applyAlignment="1">
      <alignment horizontal="left" vertical="center" wrapText="1"/>
    </xf>
    <xf numFmtId="0" fontId="14" fillId="13" borderId="18" xfId="0" applyFont="1" applyFill="1" applyBorder="1" applyAlignment="1">
      <alignment horizontal="left" vertical="center" wrapText="1"/>
    </xf>
    <xf numFmtId="0" fontId="14" fillId="13" borderId="19" xfId="0" applyFont="1" applyFill="1" applyBorder="1" applyAlignment="1">
      <alignment horizontal="left" vertical="center" wrapText="1"/>
    </xf>
    <xf numFmtId="0" fontId="14" fillId="11" borderId="5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166" fontId="13" fillId="13" borderId="17" xfId="5" applyNumberFormat="1" applyFont="1" applyFill="1" applyBorder="1" applyAlignment="1">
      <alignment horizontal="center" vertical="center"/>
    </xf>
    <xf numFmtId="166" fontId="13" fillId="13" borderId="18" xfId="5" applyNumberFormat="1" applyFont="1" applyFill="1" applyBorder="1" applyAlignment="1">
      <alignment horizontal="center" vertical="center"/>
    </xf>
    <xf numFmtId="166" fontId="13" fillId="13" borderId="19" xfId="5" applyNumberFormat="1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center" vertical="center"/>
    </xf>
    <xf numFmtId="0" fontId="0" fillId="15" borderId="5" xfId="0" applyFill="1" applyBorder="1" applyAlignment="1"/>
    <xf numFmtId="0" fontId="10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3" fillId="12" borderId="5" xfId="0" applyFont="1" applyFill="1" applyBorder="1" applyAlignment="1">
      <alignment horizontal="center" vertical="center"/>
    </xf>
    <xf numFmtId="49" fontId="19" fillId="16" borderId="16" xfId="0" applyNumberFormat="1" applyFont="1" applyFill="1" applyBorder="1" applyAlignment="1">
      <alignment horizontal="center" vertical="center"/>
    </xf>
    <xf numFmtId="0" fontId="19" fillId="16" borderId="8" xfId="0" applyFont="1" applyFill="1" applyBorder="1" applyAlignment="1">
      <alignment horizontal="center" vertical="center"/>
    </xf>
    <xf numFmtId="0" fontId="0" fillId="16" borderId="8" xfId="0" applyFill="1" applyBorder="1" applyAlignment="1"/>
    <xf numFmtId="0" fontId="0" fillId="16" borderId="6" xfId="0" applyFill="1" applyBorder="1" applyAlignment="1"/>
    <xf numFmtId="0" fontId="14" fillId="12" borderId="5" xfId="0" applyFont="1" applyFill="1" applyBorder="1" applyAlignment="1">
      <alignment horizontal="right" vertical="center"/>
    </xf>
    <xf numFmtId="0" fontId="14" fillId="12" borderId="15" xfId="0" applyFont="1" applyFill="1" applyBorder="1" applyAlignment="1">
      <alignment horizontal="right" vertical="center"/>
    </xf>
    <xf numFmtId="0" fontId="14" fillId="12" borderId="5" xfId="0" applyNumberFormat="1" applyFont="1" applyFill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4" fontId="11" fillId="2" borderId="10" xfId="5" applyNumberFormat="1" applyFont="1" applyFill="1" applyBorder="1" applyAlignment="1">
      <alignment vertical="center"/>
    </xf>
    <xf numFmtId="164" fontId="11" fillId="2" borderId="9" xfId="5" applyNumberFormat="1" applyFont="1" applyFill="1" applyBorder="1" applyAlignment="1">
      <alignment vertical="center"/>
    </xf>
    <xf numFmtId="164" fontId="11" fillId="2" borderId="2" xfId="5" applyNumberFormat="1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4" fontId="11" fillId="2" borderId="7" xfId="5" applyNumberFormat="1" applyFont="1" applyFill="1" applyBorder="1" applyAlignment="1">
      <alignment vertical="center"/>
    </xf>
    <xf numFmtId="164" fontId="11" fillId="2" borderId="0" xfId="5" applyNumberFormat="1" applyFont="1" applyFill="1" applyBorder="1" applyAlignment="1">
      <alignment vertical="center"/>
    </xf>
    <xf numFmtId="164" fontId="11" fillId="2" borderId="3" xfId="5" applyNumberFormat="1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4" fontId="11" fillId="2" borderId="20" xfId="5" applyNumberFormat="1" applyFont="1" applyFill="1" applyBorder="1" applyAlignment="1">
      <alignment vertical="center"/>
    </xf>
    <xf numFmtId="164" fontId="11" fillId="2" borderId="21" xfId="5" applyNumberFormat="1" applyFont="1" applyFill="1" applyBorder="1" applyAlignment="1">
      <alignment vertical="center"/>
    </xf>
    <xf numFmtId="164" fontId="11" fillId="2" borderId="22" xfId="5" applyNumberFormat="1" applyFont="1" applyFill="1" applyBorder="1" applyAlignment="1">
      <alignment vertical="center"/>
    </xf>
    <xf numFmtId="164" fontId="11" fillId="14" borderId="17" xfId="5" applyNumberFormat="1" applyFont="1" applyFill="1" applyBorder="1" applyAlignment="1">
      <alignment vertical="center"/>
    </xf>
    <xf numFmtId="164" fontId="11" fillId="14" borderId="18" xfId="5" applyNumberFormat="1" applyFont="1" applyFill="1" applyBorder="1" applyAlignment="1">
      <alignment vertical="center"/>
    </xf>
    <xf numFmtId="164" fontId="11" fillId="14" borderId="19" xfId="5" applyNumberFormat="1" applyFont="1" applyFill="1" applyBorder="1" applyAlignment="1">
      <alignment vertical="center"/>
    </xf>
    <xf numFmtId="4" fontId="11" fillId="2" borderId="12" xfId="5" applyNumberFormat="1" applyFont="1" applyFill="1" applyBorder="1" applyAlignment="1">
      <alignment vertical="center"/>
    </xf>
    <xf numFmtId="164" fontId="11" fillId="2" borderId="23" xfId="5" applyNumberFormat="1" applyFont="1" applyFill="1" applyBorder="1" applyAlignment="1">
      <alignment vertical="center"/>
    </xf>
    <xf numFmtId="164" fontId="11" fillId="2" borderId="13" xfId="5" applyNumberFormat="1" applyFont="1" applyFill="1" applyBorder="1" applyAlignment="1">
      <alignment vertical="center"/>
    </xf>
    <xf numFmtId="49" fontId="19" fillId="17" borderId="16" xfId="0" applyNumberFormat="1" applyFont="1" applyFill="1" applyBorder="1" applyAlignment="1">
      <alignment horizontal="center" vertical="center"/>
    </xf>
    <xf numFmtId="0" fontId="19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3" fillId="18" borderId="17" xfId="0" applyFont="1" applyFill="1" applyBorder="1" applyAlignment="1">
      <alignment horizontal="left" vertical="center"/>
    </xf>
    <xf numFmtId="0" fontId="13" fillId="18" borderId="18" xfId="0" applyFont="1" applyFill="1" applyBorder="1" applyAlignment="1">
      <alignment horizontal="left" vertical="center"/>
    </xf>
    <xf numFmtId="164" fontId="11" fillId="18" borderId="17" xfId="5" applyNumberFormat="1" applyFont="1" applyFill="1" applyBorder="1" applyAlignment="1">
      <alignment vertical="center"/>
    </xf>
    <xf numFmtId="164" fontId="11" fillId="18" borderId="18" xfId="5" applyNumberFormat="1" applyFont="1" applyFill="1" applyBorder="1" applyAlignment="1">
      <alignment vertical="center"/>
    </xf>
    <xf numFmtId="164" fontId="11" fillId="18" borderId="19" xfId="5" applyNumberFormat="1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18" borderId="19" xfId="0" applyFont="1" applyFill="1" applyBorder="1" applyAlignment="1">
      <alignment horizontal="left" vertical="center"/>
    </xf>
    <xf numFmtId="0" fontId="13" fillId="0" borderId="7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7" fillId="20" borderId="1" xfId="0" applyFont="1" applyFill="1" applyBorder="1" applyAlignment="1">
      <alignment horizontal="center" vertical="center"/>
    </xf>
    <xf numFmtId="0" fontId="28" fillId="20" borderId="1" xfId="0" applyFont="1" applyFill="1" applyBorder="1" applyAlignment="1">
      <alignment horizontal="center" vertical="center"/>
    </xf>
    <xf numFmtId="0" fontId="13" fillId="0" borderId="7" xfId="0" applyFont="1" applyBorder="1" applyAlignment="1"/>
    <xf numFmtId="0" fontId="13" fillId="0" borderId="0" xfId="0" applyFont="1" applyBorder="1" applyAlignment="1"/>
    <xf numFmtId="0" fontId="13" fillId="0" borderId="3" xfId="0" applyFont="1" applyBorder="1" applyAlignment="1"/>
    <xf numFmtId="0" fontId="13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0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27" fillId="21" borderId="1" xfId="0" applyFont="1" applyFill="1" applyBorder="1" applyAlignment="1">
      <alignment horizontal="center" vertical="center"/>
    </xf>
    <xf numFmtId="0" fontId="28" fillId="21" borderId="1" xfId="0" applyFont="1" applyFill="1" applyBorder="1" applyAlignment="1">
      <alignment horizontal="center" vertical="center"/>
    </xf>
    <xf numFmtId="0" fontId="27" fillId="16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7" fillId="22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49" fontId="0" fillId="0" borderId="16" xfId="0" applyNumberFormat="1" applyBorder="1" applyAlignment="1">
      <alignment horizontal="left" vertical="center"/>
    </xf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285525.08999999799</c:v>
                </c:pt>
                <c:pt idx="4">
                  <c:v>237594.68999999948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1584885.1600000001</c:v>
                </c:pt>
                <c:pt idx="1">
                  <c:v>1800687.6600000001</c:v>
                </c:pt>
                <c:pt idx="2">
                  <c:v>1203906.8599999994</c:v>
                </c:pt>
                <c:pt idx="3">
                  <c:v>59202.689999997616</c:v>
                </c:pt>
                <c:pt idx="4">
                  <c:v>225151.75999999791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13283804.140000001</c:v>
                </c:pt>
                <c:pt idx="1">
                  <c:v>15201233.23</c:v>
                </c:pt>
                <c:pt idx="2">
                  <c:v>16010148.08</c:v>
                </c:pt>
                <c:pt idx="3">
                  <c:v>15844065.76</c:v>
                </c:pt>
                <c:pt idx="4">
                  <c:v>16439335.85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13283804.140000001</c:v>
                </c:pt>
                <c:pt idx="1">
                  <c:v>15201233.23</c:v>
                </c:pt>
                <c:pt idx="2">
                  <c:v>16010148.08</c:v>
                </c:pt>
                <c:pt idx="3">
                  <c:v>16129590.849999998</c:v>
                </c:pt>
                <c:pt idx="4">
                  <c:v>16676930.539999999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5952225.4699999997</c:v>
                </c:pt>
                <c:pt idx="1">
                  <c:v>6294547.8099999996</c:v>
                </c:pt>
                <c:pt idx="2">
                  <c:v>7619324.5900000008</c:v>
                </c:pt>
                <c:pt idx="3">
                  <c:v>5056408.7699999996</c:v>
                </c:pt>
                <c:pt idx="4">
                  <c:v>9403071.2699999996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5599125.8100000005</c:v>
                </c:pt>
                <c:pt idx="1">
                  <c:v>6010475.1899999995</c:v>
                </c:pt>
                <c:pt idx="2">
                  <c:v>4563802.9499999993</c:v>
                </c:pt>
                <c:pt idx="3">
                  <c:v>3135346.7</c:v>
                </c:pt>
                <c:pt idx="4">
                  <c:v>9086555.9499999993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 x14ac:dyDescent="0.2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 x14ac:dyDescent="0.2">
      <c r="A1" s="1" t="e">
        <f>#REF!</f>
        <v>#REF!</v>
      </c>
      <c r="B1" s="1"/>
      <c r="C1" s="1" t="s">
        <v>0</v>
      </c>
      <c r="D1" s="1"/>
      <c r="E1" s="1"/>
    </row>
    <row r="2" spans="1:5" x14ac:dyDescent="0.2">
      <c r="A2" s="1"/>
      <c r="B2" s="1"/>
      <c r="C2" s="1"/>
      <c r="D2" s="1"/>
      <c r="E2" s="1"/>
    </row>
    <row r="3" spans="1:5" x14ac:dyDescent="0.2">
      <c r="A3" s="9" t="s">
        <v>8</v>
      </c>
      <c r="B3" s="10" t="s">
        <v>9</v>
      </c>
    </row>
    <row r="5" spans="1:5" x14ac:dyDescent="0.2">
      <c r="A5" t="s">
        <v>10</v>
      </c>
      <c r="B5" s="11"/>
      <c r="C5" s="5"/>
    </row>
    <row r="6" spans="1:5" x14ac:dyDescent="0.2">
      <c r="B6" s="5"/>
      <c r="C6" s="5"/>
    </row>
    <row r="7" spans="1:5" x14ac:dyDescent="0.2">
      <c r="B7" s="11"/>
      <c r="C7" s="5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opLeftCell="A16" zoomScaleNormal="100" workbookViewId="0">
      <selection activeCell="V22" sqref="V22"/>
    </sheetView>
  </sheetViews>
  <sheetFormatPr baseColWidth="10" defaultRowHeight="12.75" x14ac:dyDescent="0.2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 x14ac:dyDescent="0.2">
      <c r="A1" s="176" t="s">
        <v>84</v>
      </c>
      <c r="B1" s="177"/>
      <c r="C1" s="177"/>
      <c r="D1" s="177"/>
      <c r="E1" s="177"/>
      <c r="F1" s="177"/>
      <c r="G1" s="180" t="s">
        <v>78</v>
      </c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44"/>
      <c r="U1" s="117" t="s">
        <v>12</v>
      </c>
      <c r="V1" s="154">
        <v>84043</v>
      </c>
    </row>
    <row r="2" spans="1:22" x14ac:dyDescent="0.2">
      <c r="A2" s="178"/>
      <c r="B2" s="179"/>
      <c r="C2" s="179"/>
      <c r="D2" s="179"/>
      <c r="E2" s="179"/>
      <c r="F2" s="179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45"/>
      <c r="U2" s="118" t="s">
        <v>1</v>
      </c>
      <c r="V2" s="155">
        <f>R27</f>
        <v>2026</v>
      </c>
    </row>
    <row r="3" spans="1:22" x14ac:dyDescent="0.2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U3" s="113" t="s">
        <v>30</v>
      </c>
      <c r="V3" s="166">
        <v>2</v>
      </c>
    </row>
    <row r="4" spans="1:22" ht="13.9" customHeight="1" thickBot="1" x14ac:dyDescent="0.25">
      <c r="A4" s="74"/>
      <c r="B4" s="16"/>
      <c r="C4" s="16"/>
      <c r="D4" s="16"/>
      <c r="E4" s="16"/>
      <c r="F4" s="28"/>
      <c r="G4" s="28"/>
      <c r="H4" s="27"/>
      <c r="I4" s="27"/>
      <c r="J4" s="28"/>
      <c r="K4" s="28"/>
      <c r="L4" s="28"/>
      <c r="M4" s="28"/>
      <c r="N4" s="27"/>
      <c r="O4" s="27"/>
      <c r="P4" s="89"/>
      <c r="Q4" s="89"/>
      <c r="R4" s="90"/>
      <c r="S4" s="90"/>
    </row>
    <row r="5" spans="1:22" ht="13.9" customHeight="1" thickTop="1" x14ac:dyDescent="0.2">
      <c r="C5" s="92"/>
      <c r="D5" s="93"/>
      <c r="E5" s="93"/>
      <c r="F5" s="93"/>
      <c r="G5" s="93"/>
      <c r="H5" s="94"/>
      <c r="I5" s="94"/>
      <c r="J5" s="93"/>
      <c r="K5" s="93"/>
      <c r="L5" s="94"/>
      <c r="M5" s="94"/>
      <c r="N5" s="94"/>
      <c r="O5" s="94"/>
      <c r="P5" s="93"/>
      <c r="Q5" s="93"/>
      <c r="R5" s="95"/>
      <c r="S5" s="95"/>
      <c r="T5" s="96"/>
      <c r="U5" s="97"/>
    </row>
    <row r="6" spans="1:22" ht="13.9" customHeight="1" x14ac:dyDescent="0.2">
      <c r="C6" s="98"/>
      <c r="D6" s="99"/>
      <c r="E6" s="99"/>
      <c r="F6" s="99"/>
      <c r="G6" s="162"/>
      <c r="H6" s="163"/>
      <c r="I6" s="163"/>
      <c r="J6" s="162"/>
      <c r="K6" s="162"/>
      <c r="L6" s="163"/>
      <c r="M6" s="163"/>
      <c r="N6" s="163"/>
      <c r="O6" s="163"/>
      <c r="P6" s="162"/>
      <c r="Q6" s="162"/>
      <c r="R6" s="164"/>
      <c r="S6" s="164"/>
      <c r="T6" s="102"/>
      <c r="U6" s="103"/>
    </row>
    <row r="7" spans="1:22" ht="57" customHeight="1" x14ac:dyDescent="0.2">
      <c r="C7" s="98"/>
      <c r="D7" s="99"/>
      <c r="E7" s="99"/>
      <c r="F7" s="160"/>
      <c r="G7" s="203" t="s">
        <v>85</v>
      </c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161"/>
      <c r="U7" s="103"/>
    </row>
    <row r="8" spans="1:22" ht="13.9" customHeight="1" x14ac:dyDescent="0.2">
      <c r="C8" s="98"/>
      <c r="D8" s="99"/>
      <c r="E8" s="99"/>
      <c r="F8" s="160"/>
      <c r="G8" s="204"/>
      <c r="H8" s="204"/>
      <c r="I8" s="204"/>
      <c r="J8" s="204"/>
      <c r="K8" s="204"/>
      <c r="L8" s="204"/>
      <c r="M8" s="204"/>
      <c r="N8" s="204"/>
      <c r="O8" s="204"/>
      <c r="P8" s="204"/>
      <c r="Q8" s="204"/>
      <c r="R8" s="204"/>
      <c r="S8" s="165"/>
      <c r="T8" s="161"/>
      <c r="U8" s="103"/>
      <c r="V8" s="91"/>
    </row>
    <row r="9" spans="1:22" ht="13.9" customHeight="1" x14ac:dyDescent="0.2">
      <c r="C9" s="98"/>
      <c r="D9" s="99"/>
      <c r="E9" s="99"/>
      <c r="F9" s="160"/>
      <c r="G9" s="204"/>
      <c r="H9" s="204"/>
      <c r="I9" s="204"/>
      <c r="J9" s="204"/>
      <c r="K9" s="204"/>
      <c r="L9" s="204"/>
      <c r="M9" s="204"/>
      <c r="N9" s="204"/>
      <c r="O9" s="204"/>
      <c r="P9" s="204"/>
      <c r="Q9" s="204"/>
      <c r="R9" s="204"/>
      <c r="S9" s="165"/>
      <c r="T9" s="161"/>
      <c r="U9" s="103"/>
    </row>
    <row r="10" spans="1:22" ht="13.9" customHeight="1" x14ac:dyDescent="0.2">
      <c r="C10" s="98"/>
      <c r="D10" s="99"/>
      <c r="E10" s="99"/>
      <c r="F10" s="160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204"/>
      <c r="S10" s="165"/>
      <c r="T10" s="161"/>
      <c r="U10" s="103"/>
    </row>
    <row r="11" spans="1:22" ht="13.9" customHeight="1" x14ac:dyDescent="0.2">
      <c r="C11" s="98"/>
      <c r="D11" s="99"/>
      <c r="E11" s="99"/>
      <c r="F11" s="99"/>
      <c r="G11" s="205" t="s">
        <v>86</v>
      </c>
      <c r="H11" s="206"/>
      <c r="I11" s="206"/>
      <c r="J11" s="206"/>
      <c r="K11" s="206"/>
      <c r="L11" s="206"/>
      <c r="M11" s="206"/>
      <c r="N11" s="206"/>
      <c r="O11" s="206"/>
      <c r="P11" s="206"/>
      <c r="Q11" s="206"/>
      <c r="R11" s="206"/>
      <c r="S11" s="207"/>
      <c r="T11" s="102"/>
      <c r="U11" s="103"/>
    </row>
    <row r="12" spans="1:22" ht="13.9" customHeight="1" x14ac:dyDescent="0.2">
      <c r="C12" s="98"/>
      <c r="D12" s="99"/>
      <c r="E12" s="99"/>
      <c r="F12" s="99"/>
      <c r="G12" s="99"/>
      <c r="H12" s="100"/>
      <c r="I12" s="100"/>
      <c r="J12" s="99"/>
      <c r="K12" s="99"/>
      <c r="L12" s="100"/>
      <c r="M12" s="100"/>
      <c r="N12" s="100"/>
      <c r="O12" s="100"/>
      <c r="P12" s="99"/>
      <c r="Q12" s="99"/>
      <c r="R12" s="101"/>
      <c r="S12" s="101"/>
      <c r="T12" s="102"/>
      <c r="U12" s="103"/>
    </row>
    <row r="13" spans="1:22" ht="13.9" customHeight="1" x14ac:dyDescent="0.2">
      <c r="C13" s="98"/>
      <c r="D13" s="99"/>
      <c r="E13" s="99"/>
      <c r="F13" s="99"/>
      <c r="G13" s="99"/>
      <c r="H13" s="100"/>
      <c r="I13" s="100"/>
      <c r="J13" s="99"/>
      <c r="K13" s="99"/>
      <c r="L13" s="100"/>
      <c r="M13" s="100"/>
      <c r="N13" s="100"/>
      <c r="O13" s="100"/>
      <c r="P13" s="99"/>
      <c r="Q13" s="99"/>
      <c r="R13" s="101"/>
      <c r="S13" s="101"/>
      <c r="T13" s="102"/>
      <c r="U13" s="103"/>
    </row>
    <row r="14" spans="1:22" ht="13.9" customHeight="1" thickBot="1" x14ac:dyDescent="0.25">
      <c r="C14" s="104"/>
      <c r="D14" s="105"/>
      <c r="E14" s="105"/>
      <c r="F14" s="105"/>
      <c r="G14" s="105"/>
      <c r="H14" s="106"/>
      <c r="I14" s="106"/>
      <c r="J14" s="105"/>
      <c r="K14" s="105"/>
      <c r="L14" s="106"/>
      <c r="M14" s="106"/>
      <c r="N14" s="106"/>
      <c r="O14" s="106"/>
      <c r="P14" s="105"/>
      <c r="Q14" s="105"/>
      <c r="R14" s="107"/>
      <c r="S14" s="107"/>
      <c r="T14" s="108"/>
      <c r="U14" s="109"/>
    </row>
    <row r="15" spans="1:22" ht="13.9" customHeight="1" thickTop="1" x14ac:dyDescent="0.2">
      <c r="C15" s="157"/>
      <c r="D15" s="157"/>
      <c r="E15" s="157"/>
      <c r="F15" s="157"/>
      <c r="G15" s="157"/>
      <c r="H15" s="157"/>
      <c r="I15" s="157"/>
    </row>
    <row r="16" spans="1:22" ht="13.15" customHeight="1" x14ac:dyDescent="0.2">
      <c r="C16" s="26"/>
      <c r="D16" s="25"/>
      <c r="E16" s="25"/>
      <c r="F16" s="25"/>
      <c r="G16" s="25"/>
      <c r="H16" s="25"/>
      <c r="I16" s="25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6"/>
    </row>
    <row r="17" spans="3:21" ht="16.149999999999999" customHeight="1" x14ac:dyDescent="0.2">
      <c r="C17" s="191" t="s">
        <v>79</v>
      </c>
      <c r="D17" s="190"/>
      <c r="E17" s="190"/>
      <c r="F17" s="190"/>
      <c r="G17" s="190"/>
      <c r="H17" s="190"/>
      <c r="I17" s="190"/>
      <c r="J17" s="198" t="s">
        <v>80</v>
      </c>
      <c r="K17" s="199"/>
      <c r="L17" s="199"/>
      <c r="M17" s="199"/>
      <c r="N17" s="199"/>
      <c r="O17" s="199"/>
      <c r="P17" s="199"/>
      <c r="Q17" s="199"/>
      <c r="R17" s="199"/>
      <c r="S17" s="199"/>
      <c r="T17" s="199"/>
      <c r="U17" s="7"/>
    </row>
    <row r="18" spans="3:21" ht="16.149999999999999" customHeight="1" x14ac:dyDescent="0.2">
      <c r="C18" s="123"/>
      <c r="D18" s="24"/>
      <c r="E18" s="20"/>
      <c r="F18" s="20"/>
      <c r="G18" s="20"/>
      <c r="H18" s="20"/>
      <c r="I18" s="2"/>
      <c r="J18" s="2"/>
      <c r="K18" s="2"/>
      <c r="L18" s="2"/>
      <c r="M18" s="2"/>
      <c r="N18" s="2"/>
      <c r="O18" s="20"/>
      <c r="P18" s="20"/>
      <c r="Q18" s="20"/>
      <c r="R18" s="20"/>
      <c r="S18" s="2"/>
      <c r="T18" s="2"/>
      <c r="U18" s="7"/>
    </row>
    <row r="19" spans="3:21" ht="16.149999999999999" customHeight="1" x14ac:dyDescent="0.2">
      <c r="C19" s="189" t="s">
        <v>4</v>
      </c>
      <c r="D19" s="190"/>
      <c r="E19" s="190"/>
      <c r="F19" s="190"/>
      <c r="G19" s="190"/>
      <c r="H19" s="190"/>
      <c r="I19" s="192"/>
      <c r="J19" s="168" t="s">
        <v>81</v>
      </c>
      <c r="K19" s="121"/>
      <c r="L19" s="121"/>
      <c r="M19" s="121"/>
      <c r="N19" s="121"/>
      <c r="O19" s="121"/>
      <c r="P19" s="121"/>
      <c r="Q19" s="121"/>
      <c r="R19" s="121"/>
      <c r="S19" s="121"/>
      <c r="T19" s="122"/>
      <c r="U19" s="7"/>
    </row>
    <row r="20" spans="3:21" ht="16.149999999999999" customHeight="1" x14ac:dyDescent="0.2">
      <c r="C20" s="21"/>
      <c r="D20" s="2"/>
      <c r="E20" s="2"/>
      <c r="F20" s="2"/>
      <c r="G20" s="2"/>
      <c r="H20" s="2"/>
      <c r="I20" s="2"/>
      <c r="J20" s="169" t="s">
        <v>82</v>
      </c>
      <c r="K20" s="114"/>
      <c r="L20" s="114"/>
      <c r="M20" s="114"/>
      <c r="N20" s="114"/>
      <c r="O20" s="114"/>
      <c r="P20" s="114"/>
      <c r="Q20" s="114"/>
      <c r="R20" s="114"/>
      <c r="S20" s="114"/>
      <c r="T20" s="115"/>
      <c r="U20" s="7"/>
    </row>
    <row r="21" spans="3:21" ht="16.149999999999999" customHeight="1" x14ac:dyDescent="0.2">
      <c r="C21" s="21"/>
      <c r="D21" s="2"/>
      <c r="E21" s="2"/>
      <c r="F21" s="2"/>
      <c r="G21" s="2"/>
      <c r="H21" s="2"/>
      <c r="I21" s="20"/>
      <c r="J21" s="170" t="s">
        <v>83</v>
      </c>
      <c r="K21" s="119"/>
      <c r="L21" s="119"/>
      <c r="M21" s="119"/>
      <c r="N21" s="119"/>
      <c r="O21" s="119"/>
      <c r="P21" s="119"/>
      <c r="Q21" s="119"/>
      <c r="R21" s="119"/>
      <c r="S21" s="119"/>
      <c r="T21" s="120"/>
      <c r="U21" s="7"/>
    </row>
    <row r="22" spans="3:21" ht="16.149999999999999" customHeight="1" x14ac:dyDescent="0.2">
      <c r="C22" s="21"/>
      <c r="D22" s="2"/>
      <c r="E22" s="2"/>
      <c r="F22" s="2"/>
      <c r="G22" s="2"/>
      <c r="H22" s="2"/>
      <c r="I22" s="20"/>
      <c r="J22" s="20"/>
      <c r="K22" s="20"/>
      <c r="L22" s="20"/>
      <c r="M22" s="20"/>
      <c r="N22" s="2"/>
      <c r="O22" s="2"/>
      <c r="P22" s="2"/>
      <c r="Q22" s="2"/>
      <c r="R22" s="2"/>
      <c r="S22" s="31"/>
      <c r="T22" s="32"/>
      <c r="U22" s="7"/>
    </row>
    <row r="23" spans="3:21" ht="16.149999999999999" customHeight="1" x14ac:dyDescent="0.2">
      <c r="C23" s="193" t="s">
        <v>87</v>
      </c>
      <c r="D23" s="194"/>
      <c r="E23" s="194"/>
      <c r="F23" s="194"/>
      <c r="G23" s="194"/>
      <c r="H23" s="194"/>
      <c r="I23" s="195"/>
      <c r="J23" s="294" t="s">
        <v>100</v>
      </c>
      <c r="K23" s="111"/>
      <c r="L23" s="111"/>
      <c r="M23" s="112"/>
      <c r="N23" s="2"/>
      <c r="O23" s="2"/>
      <c r="P23" s="2"/>
      <c r="Q23" s="2"/>
      <c r="R23" s="2"/>
      <c r="S23" s="31"/>
      <c r="T23" s="32"/>
      <c r="U23" s="7"/>
    </row>
    <row r="24" spans="3:21" ht="16.149999999999999" customHeight="1" x14ac:dyDescent="0.2">
      <c r="C24" s="123"/>
      <c r="D24" s="110"/>
      <c r="E24" s="110"/>
      <c r="F24" s="110"/>
      <c r="G24" s="110"/>
      <c r="H24" s="159"/>
      <c r="I24" s="124"/>
      <c r="J24" s="20"/>
      <c r="K24" s="20"/>
      <c r="L24" s="20"/>
      <c r="M24" s="20"/>
      <c r="N24" s="2"/>
      <c r="O24" s="2"/>
      <c r="P24" s="2"/>
      <c r="Q24" s="2"/>
      <c r="R24" s="2"/>
      <c r="S24" s="31"/>
      <c r="T24" s="32"/>
      <c r="U24" s="7"/>
    </row>
    <row r="25" spans="3:21" ht="16.149999999999999" customHeight="1" x14ac:dyDescent="0.2">
      <c r="C25" s="189" t="s">
        <v>36</v>
      </c>
      <c r="D25" s="190"/>
      <c r="E25" s="190"/>
      <c r="F25" s="190"/>
      <c r="G25" s="190"/>
      <c r="H25" s="190"/>
      <c r="I25" s="192"/>
      <c r="J25" s="294" t="s">
        <v>101</v>
      </c>
      <c r="K25" s="111"/>
      <c r="L25" s="111"/>
      <c r="M25" s="112"/>
      <c r="N25" s="2"/>
      <c r="O25" s="2"/>
      <c r="P25" s="2"/>
      <c r="Q25" s="2"/>
      <c r="R25" s="2"/>
      <c r="S25" s="31"/>
      <c r="T25" s="32"/>
      <c r="U25" s="7"/>
    </row>
    <row r="26" spans="3:21" ht="16.149999999999999" customHeight="1" x14ac:dyDescent="0.2">
      <c r="C26" s="123"/>
      <c r="D26" s="159"/>
      <c r="E26" s="159"/>
      <c r="F26" s="159"/>
      <c r="G26" s="159"/>
      <c r="H26" s="159"/>
      <c r="I26" s="124"/>
      <c r="J26" s="20"/>
      <c r="K26" s="20"/>
      <c r="L26" s="20"/>
      <c r="M26" s="20"/>
      <c r="N26" s="2"/>
      <c r="O26" s="2"/>
      <c r="P26" s="2"/>
      <c r="Q26" s="2"/>
      <c r="R26" s="2"/>
      <c r="S26" s="2"/>
      <c r="T26" s="2"/>
      <c r="U26" s="7"/>
    </row>
    <row r="27" spans="3:21" ht="16.899999999999999" customHeight="1" x14ac:dyDescent="0.2">
      <c r="C27" s="189" t="s">
        <v>42</v>
      </c>
      <c r="D27" s="190"/>
      <c r="E27" s="190"/>
      <c r="F27" s="190"/>
      <c r="G27" s="190"/>
      <c r="H27" s="190"/>
      <c r="I27" s="192"/>
      <c r="J27" s="171" t="s">
        <v>88</v>
      </c>
      <c r="K27" s="158"/>
      <c r="L27" s="111"/>
      <c r="M27" s="112"/>
      <c r="O27" s="190" t="s">
        <v>1</v>
      </c>
      <c r="P27" s="190"/>
      <c r="Q27" s="192"/>
      <c r="R27" s="200">
        <v>2026</v>
      </c>
      <c r="S27" s="201"/>
      <c r="T27" s="2"/>
      <c r="U27" s="7"/>
    </row>
    <row r="28" spans="3:21" ht="16.899999999999999" customHeight="1" x14ac:dyDescent="0.2">
      <c r="C28" s="21"/>
      <c r="D28" s="2"/>
      <c r="E28" s="2"/>
      <c r="F28" s="2"/>
      <c r="G28" s="2"/>
      <c r="H28" s="2"/>
      <c r="I28" s="22"/>
      <c r="J28" s="20"/>
      <c r="K28" s="20"/>
      <c r="L28" s="20"/>
      <c r="M28" s="20"/>
      <c r="N28" s="2"/>
      <c r="O28" s="2"/>
      <c r="P28" s="2"/>
      <c r="Q28" s="2"/>
      <c r="R28" s="2"/>
      <c r="S28" s="2"/>
      <c r="T28" s="2"/>
      <c r="U28" s="7"/>
    </row>
    <row r="29" spans="3:21" ht="16.899999999999999" customHeight="1" x14ac:dyDescent="0.2">
      <c r="C29" s="174" t="s">
        <v>33</v>
      </c>
      <c r="D29" s="175"/>
      <c r="E29" s="175"/>
      <c r="F29" s="175"/>
      <c r="G29" s="175"/>
      <c r="H29" s="175"/>
      <c r="I29" s="175"/>
      <c r="J29" s="172" t="s">
        <v>89</v>
      </c>
      <c r="K29" s="116"/>
      <c r="L29" s="116"/>
      <c r="M29" s="116"/>
      <c r="N29" s="116"/>
      <c r="O29" s="116"/>
      <c r="P29" s="116"/>
      <c r="Q29" s="116"/>
      <c r="R29" s="116"/>
      <c r="S29" s="116"/>
      <c r="T29" s="33"/>
      <c r="U29" s="12"/>
    </row>
    <row r="30" spans="3:21" ht="16.899999999999999" customHeight="1" x14ac:dyDescent="0.2">
      <c r="C30" s="187" t="s">
        <v>5</v>
      </c>
      <c r="D30" s="188"/>
      <c r="E30" s="188"/>
      <c r="F30" s="188"/>
      <c r="G30" s="188"/>
      <c r="H30" s="188"/>
      <c r="I30" s="188"/>
      <c r="J30" s="183" t="s">
        <v>90</v>
      </c>
      <c r="K30" s="184"/>
      <c r="L30" s="184"/>
      <c r="M30" s="184"/>
      <c r="N30" s="184"/>
      <c r="O30" s="184"/>
      <c r="P30" s="184"/>
      <c r="Q30" s="184"/>
      <c r="R30" s="184"/>
      <c r="S30" s="184"/>
      <c r="T30" s="2"/>
      <c r="U30" s="7"/>
    </row>
    <row r="31" spans="3:21" ht="16.899999999999999" customHeight="1" x14ac:dyDescent="0.2">
      <c r="C31" s="189" t="s">
        <v>6</v>
      </c>
      <c r="D31" s="190"/>
      <c r="E31" s="190"/>
      <c r="F31" s="190"/>
      <c r="G31" s="190"/>
      <c r="H31" s="190"/>
      <c r="I31" s="190"/>
      <c r="J31" s="185" t="s">
        <v>91</v>
      </c>
      <c r="K31" s="186"/>
      <c r="L31" s="186"/>
      <c r="M31" s="186"/>
      <c r="N31" s="186"/>
      <c r="O31" s="186"/>
      <c r="P31" s="186"/>
      <c r="Q31" s="186"/>
      <c r="R31" s="186"/>
      <c r="S31" s="186"/>
      <c r="T31" s="2"/>
      <c r="U31" s="7"/>
    </row>
    <row r="32" spans="3:21" ht="16.899999999999999" customHeight="1" x14ac:dyDescent="0.2">
      <c r="C32" s="189" t="s">
        <v>7</v>
      </c>
      <c r="D32" s="190"/>
      <c r="E32" s="190"/>
      <c r="F32" s="190"/>
      <c r="G32" s="190"/>
      <c r="H32" s="190"/>
      <c r="I32" s="190"/>
      <c r="J32" s="196" t="s">
        <v>92</v>
      </c>
      <c r="K32" s="197"/>
      <c r="L32" s="197"/>
      <c r="M32" s="197"/>
      <c r="N32" s="197"/>
      <c r="O32" s="197"/>
      <c r="P32" s="197"/>
      <c r="Q32" s="197"/>
      <c r="R32" s="197"/>
      <c r="S32" s="197"/>
      <c r="T32" s="2"/>
      <c r="U32" s="7"/>
    </row>
    <row r="33" spans="3:21" ht="16.899999999999999" customHeight="1" x14ac:dyDescent="0.2">
      <c r="C33" s="21"/>
      <c r="D33" s="2"/>
      <c r="E33" s="2"/>
      <c r="F33" s="2"/>
      <c r="G33" s="2"/>
      <c r="H33" s="2"/>
      <c r="I33" s="2"/>
      <c r="J33" s="2"/>
      <c r="K33" s="22"/>
      <c r="L33" s="20"/>
      <c r="M33" s="20"/>
      <c r="N33" s="20"/>
      <c r="O33" s="20"/>
      <c r="P33" s="2"/>
      <c r="Q33" s="2"/>
      <c r="R33" s="2"/>
      <c r="S33" s="2"/>
      <c r="T33" s="2"/>
      <c r="U33" s="7"/>
    </row>
    <row r="34" spans="3:21" ht="16.899999999999999" customHeight="1" x14ac:dyDescent="0.2">
      <c r="C34" s="174" t="s">
        <v>34</v>
      </c>
      <c r="D34" s="175"/>
      <c r="E34" s="175"/>
      <c r="F34" s="175"/>
      <c r="G34" s="175"/>
      <c r="H34" s="175"/>
      <c r="I34" s="175"/>
      <c r="J34" s="172" t="s">
        <v>93</v>
      </c>
      <c r="K34" s="23"/>
      <c r="L34" s="116"/>
      <c r="M34" s="23"/>
      <c r="N34" s="23"/>
      <c r="O34" s="23"/>
      <c r="P34" s="23"/>
      <c r="Q34" s="23"/>
      <c r="R34" s="23"/>
      <c r="S34" s="23"/>
      <c r="T34" s="33"/>
      <c r="U34" s="12"/>
    </row>
    <row r="35" spans="3:21" ht="16.899999999999999" customHeight="1" x14ac:dyDescent="0.2">
      <c r="C35" s="187" t="s">
        <v>5</v>
      </c>
      <c r="D35" s="188"/>
      <c r="E35" s="188"/>
      <c r="F35" s="188"/>
      <c r="G35" s="188"/>
      <c r="H35" s="188"/>
      <c r="I35" s="188"/>
      <c r="J35" s="183" t="s">
        <v>94</v>
      </c>
      <c r="K35" s="202"/>
      <c r="L35" s="202"/>
      <c r="M35" s="202"/>
      <c r="N35" s="202"/>
      <c r="O35" s="202"/>
      <c r="P35" s="202"/>
      <c r="Q35" s="202"/>
      <c r="R35" s="202"/>
      <c r="S35" s="202"/>
      <c r="T35" s="30"/>
      <c r="U35" s="6"/>
    </row>
    <row r="36" spans="3:21" ht="16.899999999999999" customHeight="1" x14ac:dyDescent="0.2">
      <c r="C36" s="189" t="s">
        <v>6</v>
      </c>
      <c r="D36" s="190"/>
      <c r="E36" s="190"/>
      <c r="F36" s="190"/>
      <c r="G36" s="190"/>
      <c r="H36" s="190"/>
      <c r="I36" s="190"/>
      <c r="J36" s="185"/>
      <c r="K36" s="186"/>
      <c r="L36" s="186"/>
      <c r="M36" s="186"/>
      <c r="N36" s="186"/>
      <c r="O36" s="186"/>
      <c r="P36" s="186"/>
      <c r="Q36" s="186"/>
      <c r="R36" s="186"/>
      <c r="S36" s="186"/>
      <c r="T36" s="2"/>
      <c r="U36" s="7"/>
    </row>
    <row r="37" spans="3:21" ht="16.899999999999999" customHeight="1" x14ac:dyDescent="0.2">
      <c r="C37" s="189" t="s">
        <v>7</v>
      </c>
      <c r="D37" s="190"/>
      <c r="E37" s="190"/>
      <c r="F37" s="190"/>
      <c r="G37" s="190"/>
      <c r="H37" s="190"/>
      <c r="I37" s="190"/>
      <c r="J37" s="196" t="s">
        <v>95</v>
      </c>
      <c r="K37" s="197"/>
      <c r="L37" s="197"/>
      <c r="M37" s="197"/>
      <c r="N37" s="197"/>
      <c r="O37" s="197"/>
      <c r="P37" s="197"/>
      <c r="Q37" s="197"/>
      <c r="R37" s="197"/>
      <c r="S37" s="197"/>
      <c r="T37" s="2"/>
      <c r="U37" s="7"/>
    </row>
    <row r="38" spans="3:21" ht="13.15" customHeight="1" x14ac:dyDescent="0.2">
      <c r="C38" s="59"/>
      <c r="D38" s="4"/>
      <c r="E38" s="4"/>
      <c r="F38" s="4"/>
      <c r="G38" s="4"/>
      <c r="H38" s="4"/>
      <c r="I38" s="60"/>
      <c r="J38" s="61"/>
      <c r="K38" s="61"/>
      <c r="L38" s="61"/>
      <c r="M38" s="61"/>
      <c r="N38" s="4"/>
      <c r="O38" s="4"/>
      <c r="P38" s="4"/>
      <c r="Q38" s="4"/>
      <c r="R38" s="4"/>
      <c r="S38" s="4"/>
      <c r="T38" s="4"/>
      <c r="U38" s="8"/>
    </row>
  </sheetData>
  <mergeCells count="29">
    <mergeCell ref="O27:Q27"/>
    <mergeCell ref="G7:S7"/>
    <mergeCell ref="G11:S11"/>
    <mergeCell ref="G8:R8"/>
    <mergeCell ref="G9:R9"/>
    <mergeCell ref="G10:R10"/>
    <mergeCell ref="C27:I27"/>
    <mergeCell ref="J35:S35"/>
    <mergeCell ref="J36:S36"/>
    <mergeCell ref="J37:S37"/>
    <mergeCell ref="C37:I37"/>
    <mergeCell ref="C35:I35"/>
    <mergeCell ref="C36:I36"/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topLeftCell="A7" zoomScaleNormal="100" zoomScalePageLayoutView="7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220" t="s">
        <v>39</v>
      </c>
      <c r="B1" s="177"/>
      <c r="C1" s="177"/>
      <c r="D1" s="177"/>
      <c r="E1" s="177"/>
      <c r="F1" s="177"/>
      <c r="G1" s="181" t="str">
        <f>Coordonnées!G1</f>
        <v>Administration communale de Neufchateau</v>
      </c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44"/>
      <c r="V1" s="144"/>
      <c r="W1" s="117" t="str">
        <f>Coordonnées!$U$1</f>
        <v>Code INS</v>
      </c>
      <c r="X1" s="154">
        <f>Coordonnées!V1</f>
        <v>84043</v>
      </c>
    </row>
    <row r="2" spans="1:24" x14ac:dyDescent="0.2">
      <c r="A2" s="178"/>
      <c r="B2" s="179"/>
      <c r="C2" s="179"/>
      <c r="D2" s="179"/>
      <c r="E2" s="179"/>
      <c r="F2" s="179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45"/>
      <c r="V2" s="145"/>
      <c r="W2" s="118" t="str">
        <f>Coordonnées!$U$2</f>
        <v>Exercice:</v>
      </c>
      <c r="X2" s="155">
        <f>Coordonnées!V2</f>
        <v>2026</v>
      </c>
    </row>
    <row r="3" spans="1:24" x14ac:dyDescent="0.2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Coordonnées!V3</f>
        <v>2</v>
      </c>
    </row>
    <row r="4" spans="1:24" ht="13.15" customHeight="1" x14ac:dyDescent="0.2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3.15" customHeight="1" x14ac:dyDescent="0.2">
      <c r="A5" s="14"/>
      <c r="B5" s="15"/>
      <c r="C5" s="19"/>
      <c r="D5" s="19"/>
      <c r="E5" s="19"/>
      <c r="F5" s="20"/>
      <c r="G5" s="20"/>
      <c r="H5" s="20"/>
      <c r="I5" s="20"/>
      <c r="J5" s="36"/>
      <c r="K5" s="36"/>
      <c r="L5" s="36"/>
      <c r="M5" s="36"/>
      <c r="N5" s="36"/>
      <c r="O5" s="36"/>
      <c r="P5" s="36"/>
      <c r="Q5" s="36"/>
      <c r="R5" s="18"/>
      <c r="S5" s="18"/>
    </row>
    <row r="6" spans="1:24" ht="18.399999999999999" customHeight="1" x14ac:dyDescent="0.2">
      <c r="A6" s="19"/>
      <c r="B6" s="19"/>
      <c r="C6" s="19"/>
      <c r="D6" s="19"/>
      <c r="E6" s="19"/>
      <c r="F6" s="20"/>
      <c r="G6" s="34"/>
      <c r="H6" s="224" t="s">
        <v>40</v>
      </c>
      <c r="I6" s="224"/>
      <c r="J6" s="224"/>
      <c r="K6" s="224"/>
      <c r="L6" s="224"/>
      <c r="M6" s="224"/>
      <c r="N6" s="224"/>
      <c r="O6" s="224"/>
      <c r="P6" s="224"/>
      <c r="Q6" s="224"/>
      <c r="R6" s="224"/>
      <c r="S6" s="224"/>
      <c r="T6" s="225"/>
      <c r="U6" s="225"/>
      <c r="V6" s="225"/>
    </row>
    <row r="7" spans="1:24" ht="18.399999999999999" customHeight="1" x14ac:dyDescent="0.2">
      <c r="A7" s="40"/>
      <c r="B7" s="41"/>
      <c r="C7" s="41"/>
      <c r="D7" s="41"/>
      <c r="E7" s="41"/>
      <c r="F7" s="41"/>
      <c r="G7" s="41"/>
      <c r="H7" s="208" t="str">
        <f>Coordonnées!$J$27</f>
        <v>Budget</v>
      </c>
      <c r="I7" s="208"/>
      <c r="J7" s="208"/>
      <c r="K7" s="208" t="str">
        <f>Coordonnées!$J$27</f>
        <v>Budget</v>
      </c>
      <c r="L7" s="208"/>
      <c r="M7" s="208"/>
      <c r="N7" s="208" t="str">
        <f>Coordonnées!$J$27</f>
        <v>Budget</v>
      </c>
      <c r="O7" s="208"/>
      <c r="P7" s="208"/>
      <c r="Q7" s="208" t="str">
        <f>Coordonnées!$J$27</f>
        <v>Budget</v>
      </c>
      <c r="R7" s="208"/>
      <c r="S7" s="208"/>
      <c r="T7" s="208" t="str">
        <f>Coordonnées!$J$27</f>
        <v>Budget</v>
      </c>
      <c r="U7" s="208"/>
      <c r="V7" s="208"/>
    </row>
    <row r="8" spans="1:24" ht="18.399999999999999" customHeight="1" thickBot="1" x14ac:dyDescent="0.25">
      <c r="A8" s="219" t="s">
        <v>2</v>
      </c>
      <c r="B8" s="219"/>
      <c r="C8" s="219"/>
      <c r="D8" s="219"/>
      <c r="E8" s="219"/>
      <c r="F8" s="219"/>
      <c r="G8" s="219"/>
      <c r="H8" s="209">
        <f>K8-1</f>
        <v>2022</v>
      </c>
      <c r="I8" s="209"/>
      <c r="J8" s="209"/>
      <c r="K8" s="209">
        <f>N8-1</f>
        <v>2023</v>
      </c>
      <c r="L8" s="209"/>
      <c r="M8" s="209"/>
      <c r="N8" s="209">
        <f>Q8-1</f>
        <v>2024</v>
      </c>
      <c r="O8" s="209"/>
      <c r="P8" s="209"/>
      <c r="Q8" s="209">
        <f>T8-1</f>
        <v>2025</v>
      </c>
      <c r="R8" s="209"/>
      <c r="S8" s="209"/>
      <c r="T8" s="209">
        <f>X2</f>
        <v>2026</v>
      </c>
      <c r="U8" s="209"/>
      <c r="V8" s="209"/>
    </row>
    <row r="9" spans="1:24" ht="18.399999999999999" customHeight="1" thickBot="1" x14ac:dyDescent="0.25">
      <c r="A9" s="213" t="s">
        <v>65</v>
      </c>
      <c r="B9" s="214"/>
      <c r="C9" s="214"/>
      <c r="D9" s="214"/>
      <c r="E9" s="214"/>
      <c r="F9" s="214"/>
      <c r="G9" s="215"/>
      <c r="H9" s="210">
        <f>'Ordinaire GE'!H26-'Ordinaire GE'!H15</f>
        <v>0</v>
      </c>
      <c r="I9" s="211"/>
      <c r="J9" s="212"/>
      <c r="K9" s="210">
        <f>'Ordinaire GE'!K26-'Ordinaire GE'!K15</f>
        <v>0</v>
      </c>
      <c r="L9" s="211"/>
      <c r="M9" s="212"/>
      <c r="N9" s="210">
        <f>'Ordinaire GE'!N26-'Ordinaire GE'!N15</f>
        <v>0</v>
      </c>
      <c r="O9" s="211"/>
      <c r="P9" s="212"/>
      <c r="Q9" s="210">
        <f>'Ordinaire GE'!Q26-'Ordinaire GE'!Q15</f>
        <v>285525.08999999799</v>
      </c>
      <c r="R9" s="211"/>
      <c r="S9" s="212"/>
      <c r="T9" s="210">
        <f>'Ordinaire GE'!T26-'Ordinaire GE'!T15</f>
        <v>237594.68999999948</v>
      </c>
      <c r="U9" s="211"/>
      <c r="V9" s="212"/>
    </row>
    <row r="10" spans="1:24" ht="40.5" customHeight="1" thickBot="1" x14ac:dyDescent="0.25">
      <c r="A10" s="216" t="s">
        <v>73</v>
      </c>
      <c r="B10" s="217"/>
      <c r="C10" s="217"/>
      <c r="D10" s="217"/>
      <c r="E10" s="217"/>
      <c r="F10" s="217"/>
      <c r="G10" s="218"/>
      <c r="H10" s="221">
        <f>'Ordinaire GE'!H29-'Ordinaire GE'!H18</f>
        <v>1584885.1600000001</v>
      </c>
      <c r="I10" s="222"/>
      <c r="J10" s="223"/>
      <c r="K10" s="221">
        <f>'Ordinaire GE'!K29-'Ordinaire GE'!K18</f>
        <v>1800687.6600000001</v>
      </c>
      <c r="L10" s="222"/>
      <c r="M10" s="223"/>
      <c r="N10" s="221">
        <f>'Ordinaire GE'!N29-'Ordinaire GE'!N18</f>
        <v>1203906.8599999994</v>
      </c>
      <c r="O10" s="222"/>
      <c r="P10" s="223"/>
      <c r="Q10" s="221">
        <f>'Ordinaire GE'!Q29-'Ordinaire GE'!Q18</f>
        <v>59202.689999997616</v>
      </c>
      <c r="R10" s="222"/>
      <c r="S10" s="223"/>
      <c r="T10" s="221">
        <f>'Ordinaire GE'!T29-'Ordinaire GE'!T18</f>
        <v>225151.75999999791</v>
      </c>
      <c r="U10" s="222"/>
      <c r="V10" s="223"/>
    </row>
    <row r="11" spans="1:24" ht="16.899999999999999" customHeight="1" x14ac:dyDescent="0.2">
      <c r="A11" s="53" t="s">
        <v>66</v>
      </c>
      <c r="B11" s="41"/>
      <c r="C11" s="41"/>
      <c r="D11" s="41"/>
      <c r="E11" s="41"/>
      <c r="F11" s="41"/>
      <c r="G11" s="41"/>
      <c r="H11" s="42"/>
      <c r="I11" s="42"/>
      <c r="J11" s="42"/>
      <c r="K11" s="42"/>
      <c r="L11" s="43"/>
      <c r="M11" s="43"/>
      <c r="N11" s="43"/>
      <c r="O11" s="43"/>
      <c r="P11" s="43"/>
      <c r="Q11" s="43"/>
      <c r="R11" s="44"/>
      <c r="S11" s="44"/>
    </row>
    <row r="12" spans="1:24" ht="16.899999999999999" customHeight="1" x14ac:dyDescent="0.2">
      <c r="A12" s="80"/>
      <c r="B12" s="80"/>
      <c r="C12" s="80"/>
      <c r="D12" s="80"/>
      <c r="E12" s="80"/>
      <c r="F12" s="73"/>
      <c r="G12" s="81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7"/>
      <c r="U12" s="87"/>
      <c r="V12" s="87"/>
      <c r="W12" s="82"/>
    </row>
    <row r="13" spans="1:24" ht="16.899999999999999" customHeight="1" x14ac:dyDescent="0.2">
      <c r="A13" s="43"/>
      <c r="B13" s="83"/>
      <c r="C13" s="83"/>
      <c r="D13" s="83"/>
      <c r="E13" s="83"/>
      <c r="F13" s="83"/>
      <c r="G13" s="8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82"/>
    </row>
    <row r="14" spans="1:24" ht="16.899999999999999" customHeight="1" x14ac:dyDescent="0.2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2"/>
    </row>
    <row r="15" spans="1:24" ht="16.899999999999999" customHeight="1" x14ac:dyDescent="0.2">
      <c r="A15" s="43"/>
      <c r="B15" s="43"/>
      <c r="C15" s="43"/>
      <c r="D15" s="43"/>
      <c r="E15" s="43"/>
      <c r="F15" s="43"/>
      <c r="G15" s="43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2"/>
    </row>
    <row r="16" spans="1:24" ht="25.15" customHeight="1" x14ac:dyDescent="0.2">
      <c r="A16" s="86"/>
      <c r="B16" s="86"/>
      <c r="C16" s="86"/>
      <c r="D16" s="86"/>
      <c r="E16" s="86"/>
      <c r="F16" s="86"/>
      <c r="G16" s="86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2"/>
    </row>
    <row r="17" spans="1:23" ht="16.899999999999999" customHeight="1" x14ac:dyDescent="0.2">
      <c r="A17" s="44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43"/>
      <c r="M17" s="43"/>
      <c r="N17" s="43"/>
      <c r="O17" s="43"/>
      <c r="P17" s="43"/>
      <c r="Q17" s="43"/>
      <c r="R17" s="44"/>
      <c r="S17" s="44"/>
      <c r="T17" s="82"/>
      <c r="U17" s="82"/>
      <c r="V17" s="82"/>
      <c r="W17" s="82"/>
    </row>
    <row r="18" spans="1:23" ht="16.899999999999999" customHeight="1" x14ac:dyDescent="0.2"/>
    <row r="19" spans="1:23" ht="16.899999999999999" customHeight="1" x14ac:dyDescent="0.2"/>
    <row r="20" spans="1:23" ht="16.899999999999999" customHeight="1" x14ac:dyDescent="0.2"/>
    <row r="21" spans="1:23" ht="16.899999999999999" customHeight="1" x14ac:dyDescent="0.2"/>
    <row r="22" spans="1:23" ht="16.899999999999999" customHeight="1" x14ac:dyDescent="0.2"/>
    <row r="23" spans="1:23" ht="16.899999999999999" customHeight="1" x14ac:dyDescent="0.2"/>
    <row r="24" spans="1:23" ht="16.899999999999999" customHeight="1" x14ac:dyDescent="0.2"/>
    <row r="25" spans="1:23" ht="16.899999999999999" customHeight="1" x14ac:dyDescent="0.2"/>
    <row r="26" spans="1:23" ht="16.899999999999999" customHeight="1" x14ac:dyDescent="0.2"/>
    <row r="27" spans="1:23" ht="16.899999999999999" customHeight="1" x14ac:dyDescent="0.2"/>
    <row r="28" spans="1:23" ht="16.899999999999999" customHeight="1" x14ac:dyDescent="0.2"/>
    <row r="29" spans="1:23" ht="16.899999999999999" customHeight="1" x14ac:dyDescent="0.2"/>
    <row r="30" spans="1:23" ht="16.899999999999999" customHeight="1" x14ac:dyDescent="0.2"/>
    <row r="31" spans="1:23" ht="16.899999999999999" customHeight="1" x14ac:dyDescent="0.2"/>
    <row r="32" spans="1:23" ht="16.899999999999999" customHeight="1" x14ac:dyDescent="0.2"/>
    <row r="33" ht="16.899999999999999" customHeight="1" x14ac:dyDescent="0.2"/>
    <row r="34" ht="16.899999999999999" customHeight="1" x14ac:dyDescent="0.2"/>
    <row r="35" ht="16.899999999999999" customHeight="1" x14ac:dyDescent="0.2"/>
    <row r="36" ht="16.899999999999999" customHeight="1" x14ac:dyDescent="0.2"/>
    <row r="37" ht="16.899999999999999" customHeight="1" x14ac:dyDescent="0.2"/>
    <row r="38" ht="16.899999999999999" customHeight="1" x14ac:dyDescent="0.2"/>
    <row r="39" ht="16.899999999999999" customHeight="1" x14ac:dyDescent="0.2"/>
    <row r="40" ht="16.899999999999999" customHeight="1" x14ac:dyDescent="0.2"/>
    <row r="41" ht="16.899999999999999" customHeight="1" x14ac:dyDescent="0.2"/>
  </sheetData>
  <mergeCells count="26"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220" t="s">
        <v>39</v>
      </c>
      <c r="B1" s="177"/>
      <c r="C1" s="177"/>
      <c r="D1" s="177"/>
      <c r="E1" s="177"/>
      <c r="F1" s="177"/>
      <c r="G1" s="181" t="str">
        <f>Coordonnées!G1</f>
        <v>Administration communale de Neufchateau</v>
      </c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44"/>
      <c r="V1" s="144"/>
      <c r="W1" s="117" t="str">
        <f>Coordonnées!$U$1</f>
        <v>Code INS</v>
      </c>
      <c r="X1" s="154">
        <f>Coordonnées!V1</f>
        <v>84043</v>
      </c>
    </row>
    <row r="2" spans="1:24" x14ac:dyDescent="0.2">
      <c r="A2" s="178"/>
      <c r="B2" s="179"/>
      <c r="C2" s="179"/>
      <c r="D2" s="179"/>
      <c r="E2" s="179"/>
      <c r="F2" s="179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45"/>
      <c r="V2" s="145"/>
      <c r="W2" s="118" t="str">
        <f>Coordonnées!$U$2</f>
        <v>Exercice:</v>
      </c>
      <c r="X2" s="155">
        <f>Coordonnées!V2</f>
        <v>2026</v>
      </c>
    </row>
    <row r="3" spans="1:24" x14ac:dyDescent="0.2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Coordonnées!V3</f>
        <v>2</v>
      </c>
    </row>
    <row r="4" spans="1:24" ht="13.15" customHeight="1" x14ac:dyDescent="0.2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6.899999999999999" customHeight="1" x14ac:dyDescent="0.2">
      <c r="A5" s="3"/>
      <c r="B5" s="19"/>
      <c r="C5" s="19"/>
      <c r="D5" s="19"/>
      <c r="E5" s="19"/>
      <c r="L5" s="38"/>
      <c r="M5" s="38"/>
      <c r="N5" s="38"/>
      <c r="O5" s="38"/>
      <c r="P5" s="38"/>
      <c r="Q5" s="38"/>
      <c r="R5" s="37"/>
      <c r="S5" s="37"/>
    </row>
    <row r="6" spans="1:24" ht="18.399999999999999" customHeight="1" x14ac:dyDescent="0.2">
      <c r="A6" s="14"/>
      <c r="B6" s="19"/>
      <c r="C6" s="19"/>
      <c r="D6" s="19"/>
      <c r="E6" s="19"/>
      <c r="H6" s="226" t="s">
        <v>41</v>
      </c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7"/>
      <c r="U6" s="227"/>
      <c r="V6" s="227"/>
    </row>
    <row r="7" spans="1:24" ht="18.399999999999999" customHeight="1" x14ac:dyDescent="0.2">
      <c r="A7" s="39"/>
      <c r="B7" s="42"/>
      <c r="C7" s="41"/>
      <c r="D7" s="41"/>
      <c r="E7" s="41"/>
      <c r="F7" s="41"/>
      <c r="G7" s="41"/>
      <c r="H7" s="228" t="str">
        <f>Coordonnées!$J$27</f>
        <v>Budget</v>
      </c>
      <c r="I7" s="228"/>
      <c r="J7" s="228"/>
      <c r="K7" s="228" t="str">
        <f>Coordonnées!$J$27</f>
        <v>Budget</v>
      </c>
      <c r="L7" s="228"/>
      <c r="M7" s="228"/>
      <c r="N7" s="228" t="str">
        <f>Coordonnées!$J$27</f>
        <v>Budget</v>
      </c>
      <c r="O7" s="228"/>
      <c r="P7" s="228"/>
      <c r="Q7" s="228" t="str">
        <f>Coordonnées!$J$27</f>
        <v>Budget</v>
      </c>
      <c r="R7" s="228"/>
      <c r="S7" s="228"/>
      <c r="T7" s="228" t="str">
        <f>Coordonnées!$J$27</f>
        <v>Budget</v>
      </c>
      <c r="U7" s="228"/>
      <c r="V7" s="228"/>
    </row>
    <row r="8" spans="1:24" ht="18.399999999999999" customHeight="1" x14ac:dyDescent="0.2">
      <c r="A8" s="39"/>
      <c r="B8" s="45"/>
      <c r="C8" s="41"/>
      <c r="D8" s="41"/>
      <c r="E8" s="41"/>
      <c r="F8" s="41"/>
      <c r="G8" s="41"/>
      <c r="H8" s="229" t="s">
        <v>96</v>
      </c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1"/>
      <c r="U8" s="231"/>
      <c r="V8" s="232"/>
    </row>
    <row r="9" spans="1:24" ht="18.399999999999999" customHeight="1" x14ac:dyDescent="0.2">
      <c r="A9" s="233" t="s">
        <v>2</v>
      </c>
      <c r="B9" s="234"/>
      <c r="C9" s="233"/>
      <c r="D9" s="233"/>
      <c r="E9" s="233"/>
      <c r="F9" s="233"/>
      <c r="G9" s="233"/>
      <c r="H9" s="235">
        <f>K9-1</f>
        <v>2022</v>
      </c>
      <c r="I9" s="235"/>
      <c r="J9" s="235"/>
      <c r="K9" s="235">
        <f>N9-1</f>
        <v>2023</v>
      </c>
      <c r="L9" s="235"/>
      <c r="M9" s="235"/>
      <c r="N9" s="235">
        <f>Q9-1</f>
        <v>2024</v>
      </c>
      <c r="O9" s="235"/>
      <c r="P9" s="235"/>
      <c r="Q9" s="235">
        <f>T9-1</f>
        <v>2025</v>
      </c>
      <c r="R9" s="235"/>
      <c r="S9" s="235"/>
      <c r="T9" s="235">
        <f>X2</f>
        <v>2026</v>
      </c>
      <c r="U9" s="235"/>
      <c r="V9" s="235"/>
    </row>
    <row r="10" spans="1:24" ht="18.399999999999999" customHeight="1" x14ac:dyDescent="0.2">
      <c r="A10" s="236" t="s">
        <v>13</v>
      </c>
      <c r="B10" s="237"/>
      <c r="C10" s="237"/>
      <c r="D10" s="237"/>
      <c r="E10" s="237"/>
      <c r="F10" s="237"/>
      <c r="G10" s="237"/>
      <c r="H10" s="238">
        <v>4429712.95</v>
      </c>
      <c r="I10" s="239">
        <v>5512664.2599999998</v>
      </c>
      <c r="J10" s="240">
        <v>5512664.2599999998</v>
      </c>
      <c r="K10" s="238">
        <v>5319740.7300000004</v>
      </c>
      <c r="L10" s="239">
        <v>5512664.2599999998</v>
      </c>
      <c r="M10" s="240">
        <v>5512664.2599999998</v>
      </c>
      <c r="N10" s="238">
        <v>5945442.04</v>
      </c>
      <c r="O10" s="239">
        <v>5512664.2599999998</v>
      </c>
      <c r="P10" s="240">
        <v>5512664.2599999998</v>
      </c>
      <c r="Q10" s="238">
        <v>5661887.04</v>
      </c>
      <c r="R10" s="239">
        <v>5512664.2599999998</v>
      </c>
      <c r="S10" s="240">
        <v>5512664.2599999998</v>
      </c>
      <c r="T10" s="238">
        <v>5962749.6299999999</v>
      </c>
      <c r="U10" s="239">
        <v>5512664.2599999998</v>
      </c>
      <c r="V10" s="240">
        <v>5512664.2599999998</v>
      </c>
    </row>
    <row r="11" spans="1:24" ht="18.399999999999999" customHeight="1" x14ac:dyDescent="0.2">
      <c r="A11" s="241" t="s">
        <v>14</v>
      </c>
      <c r="B11" s="242"/>
      <c r="C11" s="242"/>
      <c r="D11" s="242"/>
      <c r="E11" s="242"/>
      <c r="F11" s="242"/>
      <c r="G11" s="242"/>
      <c r="H11" s="243">
        <v>3633431.03</v>
      </c>
      <c r="I11" s="244">
        <v>2726342.74</v>
      </c>
      <c r="J11" s="245">
        <v>2726342.74</v>
      </c>
      <c r="K11" s="243">
        <v>4362069.5999999996</v>
      </c>
      <c r="L11" s="244">
        <v>2726342.74</v>
      </c>
      <c r="M11" s="245">
        <v>2726342.74</v>
      </c>
      <c r="N11" s="243">
        <v>4330280.21</v>
      </c>
      <c r="O11" s="244">
        <v>2726342.74</v>
      </c>
      <c r="P11" s="245">
        <v>2726342.74</v>
      </c>
      <c r="Q11" s="243">
        <v>4193709.16</v>
      </c>
      <c r="R11" s="244">
        <v>2726342.74</v>
      </c>
      <c r="S11" s="245">
        <v>2726342.74</v>
      </c>
      <c r="T11" s="243">
        <v>4209727.47</v>
      </c>
      <c r="U11" s="244">
        <v>2726342.74</v>
      </c>
      <c r="V11" s="245">
        <v>2726342.74</v>
      </c>
    </row>
    <row r="12" spans="1:24" ht="18.399999999999999" customHeight="1" x14ac:dyDescent="0.2">
      <c r="A12" s="241" t="s">
        <v>15</v>
      </c>
      <c r="B12" s="242"/>
      <c r="C12" s="242"/>
      <c r="D12" s="242"/>
      <c r="E12" s="242"/>
      <c r="F12" s="242"/>
      <c r="G12" s="242"/>
      <c r="H12" s="243">
        <v>2969639.31</v>
      </c>
      <c r="I12" s="244">
        <v>4264832.04</v>
      </c>
      <c r="J12" s="245">
        <v>4264832.04</v>
      </c>
      <c r="K12" s="243">
        <v>3354923.7</v>
      </c>
      <c r="L12" s="244">
        <v>4264832.04</v>
      </c>
      <c r="M12" s="245">
        <v>4264832.04</v>
      </c>
      <c r="N12" s="243">
        <v>3465002.55</v>
      </c>
      <c r="O12" s="244">
        <v>4264832.04</v>
      </c>
      <c r="P12" s="245">
        <v>4264832.04</v>
      </c>
      <c r="Q12" s="243">
        <v>3208410.17</v>
      </c>
      <c r="R12" s="244">
        <v>4264832.04</v>
      </c>
      <c r="S12" s="245">
        <v>4264832.04</v>
      </c>
      <c r="T12" s="243">
        <v>3407878.61</v>
      </c>
      <c r="U12" s="244">
        <v>4264832.04</v>
      </c>
      <c r="V12" s="245">
        <v>4264832.04</v>
      </c>
    </row>
    <row r="13" spans="1:24" ht="18.399999999999999" customHeight="1" x14ac:dyDescent="0.2">
      <c r="A13" s="241" t="s">
        <v>16</v>
      </c>
      <c r="B13" s="242"/>
      <c r="C13" s="242"/>
      <c r="D13" s="242"/>
      <c r="E13" s="242"/>
      <c r="F13" s="242"/>
      <c r="G13" s="242"/>
      <c r="H13" s="243">
        <v>1881020.85</v>
      </c>
      <c r="I13" s="244">
        <v>41563.69</v>
      </c>
      <c r="J13" s="245">
        <v>41563.69</v>
      </c>
      <c r="K13" s="243">
        <v>1964499.2</v>
      </c>
      <c r="L13" s="244">
        <v>41563.69</v>
      </c>
      <c r="M13" s="245">
        <v>41563.69</v>
      </c>
      <c r="N13" s="243">
        <v>2269423.2799999998</v>
      </c>
      <c r="O13" s="244">
        <v>41563.69</v>
      </c>
      <c r="P13" s="245">
        <v>41563.69</v>
      </c>
      <c r="Q13" s="243">
        <v>2780059.39</v>
      </c>
      <c r="R13" s="244">
        <v>41563.69</v>
      </c>
      <c r="S13" s="245">
        <v>41563.69</v>
      </c>
      <c r="T13" s="243">
        <v>2843980.14</v>
      </c>
      <c r="U13" s="244">
        <v>41563.69</v>
      </c>
      <c r="V13" s="245">
        <v>41563.69</v>
      </c>
    </row>
    <row r="14" spans="1:24" ht="18.399999999999999" customHeight="1" thickBot="1" x14ac:dyDescent="0.25">
      <c r="A14" s="246" t="s">
        <v>46</v>
      </c>
      <c r="B14" s="247"/>
      <c r="C14" s="247"/>
      <c r="D14" s="247"/>
      <c r="E14" s="247"/>
      <c r="F14" s="247"/>
      <c r="G14" s="247"/>
      <c r="H14" s="248">
        <v>370000</v>
      </c>
      <c r="I14" s="249">
        <v>0</v>
      </c>
      <c r="J14" s="250">
        <v>0</v>
      </c>
      <c r="K14" s="248">
        <v>200000</v>
      </c>
      <c r="L14" s="249">
        <v>0</v>
      </c>
      <c r="M14" s="250">
        <v>0</v>
      </c>
      <c r="N14" s="248">
        <v>0</v>
      </c>
      <c r="O14" s="249">
        <v>0</v>
      </c>
      <c r="P14" s="250">
        <v>0</v>
      </c>
      <c r="Q14" s="248">
        <v>0</v>
      </c>
      <c r="R14" s="249">
        <v>0</v>
      </c>
      <c r="S14" s="250">
        <v>0</v>
      </c>
      <c r="T14" s="248">
        <v>15000</v>
      </c>
      <c r="U14" s="249">
        <v>0</v>
      </c>
      <c r="V14" s="250">
        <v>0</v>
      </c>
    </row>
    <row r="15" spans="1:24" ht="18.399999999999999" customHeight="1" thickBot="1" x14ac:dyDescent="0.25">
      <c r="A15" s="213" t="s">
        <v>67</v>
      </c>
      <c r="B15" s="214"/>
      <c r="C15" s="214"/>
      <c r="D15" s="214"/>
      <c r="E15" s="214"/>
      <c r="F15" s="214"/>
      <c r="G15" s="214"/>
      <c r="H15" s="251">
        <f>SUM(H10:H14)</f>
        <v>13283804.140000001</v>
      </c>
      <c r="I15" s="252"/>
      <c r="J15" s="253"/>
      <c r="K15" s="252">
        <f>SUM(K10:K14)</f>
        <v>15201233.23</v>
      </c>
      <c r="L15" s="252"/>
      <c r="M15" s="252"/>
      <c r="N15" s="251">
        <f>SUM(N10:N14)</f>
        <v>16010148.08</v>
      </c>
      <c r="O15" s="252"/>
      <c r="P15" s="253"/>
      <c r="Q15" s="252">
        <f>SUM(Q10:Q14)</f>
        <v>15844065.76</v>
      </c>
      <c r="R15" s="252"/>
      <c r="S15" s="253"/>
      <c r="T15" s="252">
        <f>SUM(T10:T14)</f>
        <v>16439335.85</v>
      </c>
      <c r="U15" s="252"/>
      <c r="V15" s="253"/>
    </row>
    <row r="16" spans="1:24" ht="18.399999999999999" customHeight="1" x14ac:dyDescent="0.2">
      <c r="A16" s="241" t="s">
        <v>29</v>
      </c>
      <c r="B16" s="242"/>
      <c r="C16" s="242"/>
      <c r="D16" s="242"/>
      <c r="E16" s="242"/>
      <c r="F16" s="242"/>
      <c r="G16" s="242"/>
      <c r="H16" s="254">
        <v>256523.09</v>
      </c>
      <c r="I16" s="255">
        <v>1521059.02</v>
      </c>
      <c r="J16" s="256">
        <v>2351270.66</v>
      </c>
      <c r="K16" s="254">
        <v>302663.15000000002</v>
      </c>
      <c r="L16" s="255">
        <v>1659060.83</v>
      </c>
      <c r="M16" s="256">
        <v>1521059.02</v>
      </c>
      <c r="N16" s="254">
        <v>379757.33</v>
      </c>
      <c r="O16" s="255">
        <v>2230351.92</v>
      </c>
      <c r="P16" s="256">
        <v>1659060.83</v>
      </c>
      <c r="Q16" s="254">
        <v>387860.39</v>
      </c>
      <c r="R16" s="255">
        <v>2351270.66</v>
      </c>
      <c r="S16" s="256">
        <v>2230351.92</v>
      </c>
      <c r="T16" s="254">
        <v>645461.86</v>
      </c>
      <c r="U16" s="255">
        <v>2351270.66</v>
      </c>
      <c r="V16" s="256">
        <v>2230351.92</v>
      </c>
    </row>
    <row r="17" spans="1:22" ht="18.399999999999999" customHeight="1" thickBot="1" x14ac:dyDescent="0.25">
      <c r="A17" s="246" t="s">
        <v>3</v>
      </c>
      <c r="B17" s="247"/>
      <c r="C17" s="247"/>
      <c r="D17" s="247"/>
      <c r="E17" s="247"/>
      <c r="F17" s="247"/>
      <c r="G17" s="247"/>
      <c r="H17" s="248">
        <v>793083.99</v>
      </c>
      <c r="I17" s="249">
        <v>1192323.53</v>
      </c>
      <c r="J17" s="250">
        <v>824300.6</v>
      </c>
      <c r="K17" s="248">
        <v>915105.58</v>
      </c>
      <c r="L17" s="249">
        <v>4295659.8600000003</v>
      </c>
      <c r="M17" s="250">
        <v>1192323.53</v>
      </c>
      <c r="N17" s="248">
        <v>1600000</v>
      </c>
      <c r="O17" s="249">
        <v>1045347.08</v>
      </c>
      <c r="P17" s="250">
        <v>4295659.8600000003</v>
      </c>
      <c r="Q17" s="248">
        <v>1780167.28</v>
      </c>
      <c r="R17" s="249">
        <v>824300.6</v>
      </c>
      <c r="S17" s="250">
        <v>1045347.08</v>
      </c>
      <c r="T17" s="248">
        <v>700000</v>
      </c>
      <c r="U17" s="249">
        <v>824300.6</v>
      </c>
      <c r="V17" s="250">
        <v>1045347.08</v>
      </c>
    </row>
    <row r="18" spans="1:22" ht="18.399999999999999" customHeight="1" thickBot="1" x14ac:dyDescent="0.25">
      <c r="A18" s="261" t="s">
        <v>68</v>
      </c>
      <c r="B18" s="262"/>
      <c r="C18" s="262"/>
      <c r="D18" s="262"/>
      <c r="E18" s="262"/>
      <c r="F18" s="262"/>
      <c r="G18" s="262"/>
      <c r="H18" s="263">
        <f>SUM(H15:H17)</f>
        <v>14333411.220000001</v>
      </c>
      <c r="I18" s="264"/>
      <c r="J18" s="265"/>
      <c r="K18" s="264">
        <f>SUM(K15:K17)</f>
        <v>16419001.960000001</v>
      </c>
      <c r="L18" s="264"/>
      <c r="M18" s="264"/>
      <c r="N18" s="263">
        <f>SUM(N15:N17)</f>
        <v>17989905.41</v>
      </c>
      <c r="O18" s="264"/>
      <c r="P18" s="265"/>
      <c r="Q18" s="263">
        <f>SUM(Q15:Q17)</f>
        <v>18012093.43</v>
      </c>
      <c r="R18" s="264"/>
      <c r="S18" s="265"/>
      <c r="T18" s="263">
        <f>SUM(T15:T17)</f>
        <v>17784797.710000001</v>
      </c>
      <c r="U18" s="264"/>
      <c r="V18" s="265"/>
    </row>
    <row r="19" spans="1:22" s="66" customFormat="1" ht="28.15" customHeight="1" x14ac:dyDescent="0.2">
      <c r="A19" s="76" t="s">
        <v>66</v>
      </c>
      <c r="B19" s="77"/>
      <c r="C19" s="77"/>
      <c r="D19" s="77"/>
      <c r="E19" s="77"/>
      <c r="H19" s="78"/>
      <c r="I19" s="78"/>
      <c r="J19" s="78"/>
      <c r="K19" s="78"/>
      <c r="L19" s="79"/>
      <c r="M19" s="79"/>
      <c r="N19" s="79"/>
      <c r="O19" s="79"/>
      <c r="P19" s="79"/>
      <c r="Q19" s="79"/>
      <c r="R19" s="79"/>
      <c r="S19" s="79"/>
    </row>
    <row r="20" spans="1:22" ht="18.399999999999999" customHeight="1" x14ac:dyDescent="0.2">
      <c r="A20" s="40"/>
      <c r="B20" s="41"/>
      <c r="C20" s="41"/>
      <c r="D20" s="41"/>
      <c r="E20" s="41"/>
      <c r="F20" s="41"/>
      <c r="G20" s="41"/>
      <c r="H20" s="257" t="s">
        <v>97</v>
      </c>
      <c r="I20" s="258"/>
      <c r="J20" s="258"/>
      <c r="K20" s="258"/>
      <c r="L20" s="258"/>
      <c r="M20" s="258"/>
      <c r="N20" s="258"/>
      <c r="O20" s="258"/>
      <c r="P20" s="258"/>
      <c r="Q20" s="258"/>
      <c r="R20" s="258"/>
      <c r="S20" s="258"/>
      <c r="T20" s="259"/>
      <c r="U20" s="259"/>
      <c r="V20" s="260"/>
    </row>
    <row r="21" spans="1:22" ht="18.399999999999999" customHeight="1" x14ac:dyDescent="0.2">
      <c r="A21" s="233" t="s">
        <v>2</v>
      </c>
      <c r="B21" s="233"/>
      <c r="C21" s="233"/>
      <c r="D21" s="233"/>
      <c r="E21" s="233"/>
      <c r="F21" s="233"/>
      <c r="G21" s="233"/>
      <c r="H21" s="235">
        <f>K21-1</f>
        <v>2022</v>
      </c>
      <c r="I21" s="235"/>
      <c r="J21" s="235"/>
      <c r="K21" s="235">
        <f>N21-1</f>
        <v>2023</v>
      </c>
      <c r="L21" s="235"/>
      <c r="M21" s="235"/>
      <c r="N21" s="235">
        <f>Q21-1</f>
        <v>2024</v>
      </c>
      <c r="O21" s="235"/>
      <c r="P21" s="235"/>
      <c r="Q21" s="235">
        <f>T21-1</f>
        <v>2025</v>
      </c>
      <c r="R21" s="235"/>
      <c r="S21" s="235"/>
      <c r="T21" s="235">
        <f>X2</f>
        <v>2026</v>
      </c>
      <c r="U21" s="235"/>
      <c r="V21" s="235"/>
    </row>
    <row r="22" spans="1:22" ht="18.399999999999999" customHeight="1" x14ac:dyDescent="0.2">
      <c r="A22" s="241" t="s">
        <v>17</v>
      </c>
      <c r="B22" s="242"/>
      <c r="C22" s="242"/>
      <c r="D22" s="242"/>
      <c r="E22" s="242"/>
      <c r="F22" s="242"/>
      <c r="G22" s="266"/>
      <c r="H22" s="238">
        <v>1708820.94</v>
      </c>
      <c r="I22" s="239">
        <v>373432.17</v>
      </c>
      <c r="J22" s="240">
        <v>697745.74</v>
      </c>
      <c r="K22" s="238">
        <v>1495215.74</v>
      </c>
      <c r="L22" s="239">
        <v>373432.17</v>
      </c>
      <c r="M22" s="240">
        <v>697745.74</v>
      </c>
      <c r="N22" s="238">
        <v>1924797.07</v>
      </c>
      <c r="O22" s="239">
        <v>373432.17</v>
      </c>
      <c r="P22" s="240">
        <v>697745.74</v>
      </c>
      <c r="Q22" s="238">
        <v>1894995.45</v>
      </c>
      <c r="R22" s="239">
        <v>373432.17</v>
      </c>
      <c r="S22" s="240">
        <v>697745.74</v>
      </c>
      <c r="T22" s="238">
        <v>1947781.1</v>
      </c>
      <c r="U22" s="239">
        <v>373432.17</v>
      </c>
      <c r="V22" s="240">
        <v>697745.74</v>
      </c>
    </row>
    <row r="23" spans="1:22" ht="18.399999999999999" customHeight="1" x14ac:dyDescent="0.2">
      <c r="A23" s="241" t="s">
        <v>15</v>
      </c>
      <c r="B23" s="242"/>
      <c r="C23" s="242"/>
      <c r="D23" s="242"/>
      <c r="E23" s="242"/>
      <c r="F23" s="242"/>
      <c r="G23" s="266"/>
      <c r="H23" s="243">
        <v>11163069.65</v>
      </c>
      <c r="I23" s="244">
        <v>12728583.199999999</v>
      </c>
      <c r="J23" s="245">
        <v>13240574.68</v>
      </c>
      <c r="K23" s="243">
        <v>13220514.890000001</v>
      </c>
      <c r="L23" s="244">
        <v>12728583.199999999</v>
      </c>
      <c r="M23" s="245">
        <v>13240574.68</v>
      </c>
      <c r="N23" s="243">
        <v>13015675.460000001</v>
      </c>
      <c r="O23" s="244">
        <v>12728583.199999999</v>
      </c>
      <c r="P23" s="245">
        <v>13240574.68</v>
      </c>
      <c r="Q23" s="243">
        <v>13662454.189999999</v>
      </c>
      <c r="R23" s="244">
        <v>12728583.199999999</v>
      </c>
      <c r="S23" s="245">
        <v>13240574.68</v>
      </c>
      <c r="T23" s="243">
        <v>14321933.439999999</v>
      </c>
      <c r="U23" s="244">
        <v>12728583.199999999</v>
      </c>
      <c r="V23" s="245">
        <v>13240574.68</v>
      </c>
    </row>
    <row r="24" spans="1:22" ht="18.399999999999999" customHeight="1" x14ac:dyDescent="0.2">
      <c r="A24" s="241" t="s">
        <v>16</v>
      </c>
      <c r="B24" s="242"/>
      <c r="C24" s="242"/>
      <c r="D24" s="242"/>
      <c r="E24" s="242"/>
      <c r="F24" s="242"/>
      <c r="G24" s="266"/>
      <c r="H24" s="243">
        <v>61894.400000000001</v>
      </c>
      <c r="I24" s="244">
        <v>548784.99</v>
      </c>
      <c r="J24" s="245">
        <v>408005.67</v>
      </c>
      <c r="K24" s="243">
        <v>61894.400000000001</v>
      </c>
      <c r="L24" s="244">
        <v>548784.99</v>
      </c>
      <c r="M24" s="245">
        <v>408005.67</v>
      </c>
      <c r="N24" s="243">
        <v>151398.37</v>
      </c>
      <c r="O24" s="244">
        <v>548784.99</v>
      </c>
      <c r="P24" s="245">
        <v>408005.67</v>
      </c>
      <c r="Q24" s="243">
        <v>166970.37</v>
      </c>
      <c r="R24" s="244">
        <v>548784.99</v>
      </c>
      <c r="S24" s="245">
        <v>408005.67</v>
      </c>
      <c r="T24" s="243">
        <v>127216</v>
      </c>
      <c r="U24" s="244">
        <v>548784.99</v>
      </c>
      <c r="V24" s="245">
        <v>408005.67</v>
      </c>
    </row>
    <row r="25" spans="1:22" ht="18.399999999999999" customHeight="1" thickBot="1" x14ac:dyDescent="0.25">
      <c r="A25" s="246" t="s">
        <v>3</v>
      </c>
      <c r="B25" s="247"/>
      <c r="C25" s="247"/>
      <c r="D25" s="247"/>
      <c r="E25" s="247"/>
      <c r="F25" s="247"/>
      <c r="G25" s="267"/>
      <c r="H25" s="248">
        <v>350019.15</v>
      </c>
      <c r="I25" s="249">
        <v>0</v>
      </c>
      <c r="J25" s="250">
        <v>0</v>
      </c>
      <c r="K25" s="248">
        <v>423608.2</v>
      </c>
      <c r="L25" s="249">
        <v>0</v>
      </c>
      <c r="M25" s="250">
        <v>0</v>
      </c>
      <c r="N25" s="248">
        <v>918277.18</v>
      </c>
      <c r="O25" s="249">
        <v>0</v>
      </c>
      <c r="P25" s="250">
        <v>0</v>
      </c>
      <c r="Q25" s="248">
        <v>405170.84</v>
      </c>
      <c r="R25" s="249">
        <v>0</v>
      </c>
      <c r="S25" s="250">
        <v>0</v>
      </c>
      <c r="T25" s="248">
        <v>280000</v>
      </c>
      <c r="U25" s="249">
        <v>0</v>
      </c>
      <c r="V25" s="250">
        <v>0</v>
      </c>
    </row>
    <row r="26" spans="1:22" ht="18.399999999999999" customHeight="1" thickBot="1" x14ac:dyDescent="0.25">
      <c r="A26" s="213" t="s">
        <v>67</v>
      </c>
      <c r="B26" s="214"/>
      <c r="C26" s="214"/>
      <c r="D26" s="214"/>
      <c r="E26" s="214"/>
      <c r="F26" s="214"/>
      <c r="G26" s="215"/>
      <c r="H26" s="251">
        <f>SUM(H22:H25)</f>
        <v>13283804.140000001</v>
      </c>
      <c r="I26" s="252"/>
      <c r="J26" s="252"/>
      <c r="K26" s="251">
        <f>SUM(K22:K25)</f>
        <v>15201233.23</v>
      </c>
      <c r="L26" s="252"/>
      <c r="M26" s="253"/>
      <c r="N26" s="252">
        <f>SUM(N22:N25)</f>
        <v>16010148.08</v>
      </c>
      <c r="O26" s="252"/>
      <c r="P26" s="252"/>
      <c r="Q26" s="251">
        <f>SUM(Q22:Q25)</f>
        <v>16129590.849999998</v>
      </c>
      <c r="R26" s="252"/>
      <c r="S26" s="253"/>
      <c r="T26" s="251">
        <f>SUM(T22:T25)</f>
        <v>16676930.539999999</v>
      </c>
      <c r="U26" s="252"/>
      <c r="V26" s="253"/>
    </row>
    <row r="27" spans="1:22" ht="18.399999999999999" customHeight="1" x14ac:dyDescent="0.2">
      <c r="A27" s="241" t="s">
        <v>29</v>
      </c>
      <c r="B27" s="242"/>
      <c r="C27" s="242"/>
      <c r="D27" s="242"/>
      <c r="E27" s="242"/>
      <c r="F27" s="242"/>
      <c r="G27" s="266"/>
      <c r="H27" s="254">
        <v>2634492.2400000002</v>
      </c>
      <c r="I27" s="255">
        <v>6001218.2883333303</v>
      </c>
      <c r="J27" s="256">
        <v>5811470.0833333302</v>
      </c>
      <c r="K27" s="254">
        <v>2983456.39</v>
      </c>
      <c r="L27" s="255">
        <v>6001218.2883333303</v>
      </c>
      <c r="M27" s="256">
        <v>5811470.0833333302</v>
      </c>
      <c r="N27" s="254">
        <v>3148664.19</v>
      </c>
      <c r="O27" s="255">
        <v>6001218.2883333303</v>
      </c>
      <c r="P27" s="256">
        <v>5811470.0833333302</v>
      </c>
      <c r="Q27" s="254">
        <v>1541705.27</v>
      </c>
      <c r="R27" s="255">
        <v>6001218.2883333303</v>
      </c>
      <c r="S27" s="256">
        <v>5811470.0833333302</v>
      </c>
      <c r="T27" s="254">
        <v>933018.93</v>
      </c>
      <c r="U27" s="255">
        <v>6001218.2883333303</v>
      </c>
      <c r="V27" s="256">
        <v>5811470.0833333302</v>
      </c>
    </row>
    <row r="28" spans="1:22" ht="18.399999999999999" customHeight="1" thickBot="1" x14ac:dyDescent="0.25">
      <c r="A28" s="246" t="s">
        <v>3</v>
      </c>
      <c r="B28" s="247"/>
      <c r="C28" s="247"/>
      <c r="D28" s="247"/>
      <c r="E28" s="247"/>
      <c r="F28" s="247"/>
      <c r="G28" s="267"/>
      <c r="H28" s="248">
        <v>0</v>
      </c>
      <c r="I28" s="249">
        <v>0</v>
      </c>
      <c r="J28" s="250">
        <v>0</v>
      </c>
      <c r="K28" s="248">
        <v>35000</v>
      </c>
      <c r="L28" s="249">
        <v>0</v>
      </c>
      <c r="M28" s="250">
        <v>0</v>
      </c>
      <c r="N28" s="248">
        <v>35000</v>
      </c>
      <c r="O28" s="249">
        <v>0</v>
      </c>
      <c r="P28" s="250">
        <v>0</v>
      </c>
      <c r="Q28" s="248">
        <v>400000</v>
      </c>
      <c r="R28" s="249">
        <v>0</v>
      </c>
      <c r="S28" s="250">
        <v>0</v>
      </c>
      <c r="T28" s="248">
        <v>400000</v>
      </c>
      <c r="U28" s="249">
        <v>0</v>
      </c>
      <c r="V28" s="250">
        <v>0</v>
      </c>
    </row>
    <row r="29" spans="1:22" ht="18.399999999999999" customHeight="1" thickBot="1" x14ac:dyDescent="0.25">
      <c r="A29" s="261" t="s">
        <v>68</v>
      </c>
      <c r="B29" s="262"/>
      <c r="C29" s="262"/>
      <c r="D29" s="262"/>
      <c r="E29" s="262"/>
      <c r="F29" s="262"/>
      <c r="G29" s="268"/>
      <c r="H29" s="263">
        <f>SUM(H26:H28)</f>
        <v>15918296.380000001</v>
      </c>
      <c r="I29" s="264"/>
      <c r="J29" s="264"/>
      <c r="K29" s="263">
        <f>SUM(K26:K28)</f>
        <v>18219689.620000001</v>
      </c>
      <c r="L29" s="264"/>
      <c r="M29" s="265"/>
      <c r="N29" s="264">
        <f>SUM(N26:N28)</f>
        <v>19193812.27</v>
      </c>
      <c r="O29" s="264"/>
      <c r="P29" s="264"/>
      <c r="Q29" s="263">
        <f>SUM(Q26:Q28)</f>
        <v>18071296.119999997</v>
      </c>
      <c r="R29" s="264"/>
      <c r="S29" s="265"/>
      <c r="T29" s="263">
        <f>SUM(T26:T28)</f>
        <v>18009949.469999999</v>
      </c>
      <c r="U29" s="264"/>
      <c r="V29" s="265"/>
    </row>
    <row r="30" spans="1:22" ht="16.899999999999999" customHeight="1" x14ac:dyDescent="0.2">
      <c r="A30" s="53" t="s">
        <v>66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220" t="s">
        <v>39</v>
      </c>
      <c r="B1" s="177"/>
      <c r="C1" s="177"/>
      <c r="D1" s="177"/>
      <c r="E1" s="177"/>
      <c r="F1" s="177"/>
      <c r="G1" s="181" t="str">
        <f>Coordonnées!G1</f>
        <v>Administration communale de Neufchateau</v>
      </c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44"/>
      <c r="V1" s="144"/>
      <c r="W1" s="117" t="str">
        <f>Coordonnées!$U$1</f>
        <v>Code INS</v>
      </c>
      <c r="X1" s="154">
        <f>Coordonnées!$V$1</f>
        <v>84043</v>
      </c>
    </row>
    <row r="2" spans="1:24" x14ac:dyDescent="0.2">
      <c r="A2" s="178"/>
      <c r="B2" s="179"/>
      <c r="C2" s="179"/>
      <c r="D2" s="179"/>
      <c r="E2" s="179"/>
      <c r="F2" s="179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45"/>
      <c r="V2" s="145"/>
      <c r="W2" s="118" t="str">
        <f>Coordonnées!$U$2</f>
        <v>Exercice:</v>
      </c>
      <c r="X2" s="155">
        <f>Coordonnées!$V$2</f>
        <v>2026</v>
      </c>
    </row>
    <row r="3" spans="1:24" x14ac:dyDescent="0.2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Coordonnées!$V$3</f>
        <v>2</v>
      </c>
    </row>
    <row r="4" spans="1:24" ht="13.15" customHeight="1" x14ac:dyDescent="0.2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6.899999999999999" customHeight="1" x14ac:dyDescent="0.2">
      <c r="A5" s="3"/>
      <c r="B5" s="19"/>
      <c r="C5" s="19"/>
      <c r="D5" s="19"/>
      <c r="E5" s="19"/>
      <c r="L5" s="38"/>
      <c r="M5" s="38"/>
      <c r="N5" s="38"/>
      <c r="O5" s="38"/>
      <c r="P5" s="38"/>
      <c r="Q5" s="38"/>
      <c r="R5" s="37"/>
      <c r="S5" s="37"/>
    </row>
    <row r="6" spans="1:24" ht="18.399999999999999" customHeight="1" x14ac:dyDescent="0.2">
      <c r="A6" s="14"/>
      <c r="B6" s="19"/>
      <c r="C6" s="19"/>
      <c r="D6" s="19"/>
      <c r="E6" s="19"/>
      <c r="H6" s="226" t="s">
        <v>43</v>
      </c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7"/>
      <c r="U6" s="227"/>
      <c r="V6" s="227"/>
    </row>
    <row r="7" spans="1:24" ht="18.399999999999999" customHeight="1" x14ac:dyDescent="0.2">
      <c r="A7" s="39"/>
      <c r="B7" s="42"/>
      <c r="C7" s="41"/>
      <c r="D7" s="41"/>
      <c r="E7" s="41"/>
      <c r="F7" s="41"/>
      <c r="G7" s="41"/>
      <c r="H7" s="228" t="str">
        <f>Coordonnées!$J$27</f>
        <v>Budget</v>
      </c>
      <c r="I7" s="228"/>
      <c r="J7" s="228"/>
      <c r="K7" s="228" t="str">
        <f>Coordonnées!$J$27</f>
        <v>Budget</v>
      </c>
      <c r="L7" s="228"/>
      <c r="M7" s="228"/>
      <c r="N7" s="228" t="str">
        <f>Coordonnées!$J$27</f>
        <v>Budget</v>
      </c>
      <c r="O7" s="228"/>
      <c r="P7" s="228"/>
      <c r="Q7" s="228" t="str">
        <f>Coordonnées!$J$27</f>
        <v>Budget</v>
      </c>
      <c r="R7" s="228"/>
      <c r="S7" s="228"/>
      <c r="T7" s="228" t="str">
        <f>Coordonnées!$J$27</f>
        <v>Budget</v>
      </c>
      <c r="U7" s="228"/>
      <c r="V7" s="228"/>
    </row>
    <row r="8" spans="1:24" ht="18.399999999999999" customHeight="1" x14ac:dyDescent="0.2">
      <c r="A8" s="39"/>
      <c r="B8" s="45"/>
      <c r="C8" s="41"/>
      <c r="D8" s="41"/>
      <c r="E8" s="41"/>
      <c r="F8" s="41"/>
      <c r="G8" s="41"/>
      <c r="H8" s="229" t="s">
        <v>98</v>
      </c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1"/>
      <c r="U8" s="231"/>
      <c r="V8" s="232"/>
    </row>
    <row r="9" spans="1:24" ht="18.399999999999999" customHeight="1" x14ac:dyDescent="0.2">
      <c r="A9" s="233" t="s">
        <v>2</v>
      </c>
      <c r="B9" s="234"/>
      <c r="C9" s="233"/>
      <c r="D9" s="233"/>
      <c r="E9" s="233"/>
      <c r="F9" s="233"/>
      <c r="G9" s="233"/>
      <c r="H9" s="235">
        <f>K9-1</f>
        <v>2022</v>
      </c>
      <c r="I9" s="235"/>
      <c r="J9" s="235"/>
      <c r="K9" s="235">
        <f>N9-1</f>
        <v>2023</v>
      </c>
      <c r="L9" s="235"/>
      <c r="M9" s="235"/>
      <c r="N9" s="235">
        <f>Q9-1</f>
        <v>2024</v>
      </c>
      <c r="O9" s="235"/>
      <c r="P9" s="235"/>
      <c r="Q9" s="235">
        <f>T9-1</f>
        <v>2025</v>
      </c>
      <c r="R9" s="235"/>
      <c r="S9" s="235"/>
      <c r="T9" s="235">
        <f>X2</f>
        <v>2026</v>
      </c>
      <c r="U9" s="235"/>
      <c r="V9" s="235"/>
    </row>
    <row r="10" spans="1:24" ht="18.399999999999999" customHeight="1" x14ac:dyDescent="0.2">
      <c r="A10" s="236" t="s">
        <v>15</v>
      </c>
      <c r="B10" s="237"/>
      <c r="C10" s="237"/>
      <c r="D10" s="237"/>
      <c r="E10" s="237"/>
      <c r="F10" s="237"/>
      <c r="G10" s="237"/>
      <c r="H10" s="238">
        <v>430000</v>
      </c>
      <c r="I10" s="239">
        <v>5512664.2599999998</v>
      </c>
      <c r="J10" s="240">
        <v>5512664.2599999998</v>
      </c>
      <c r="K10" s="238">
        <v>45000</v>
      </c>
      <c r="L10" s="239">
        <v>5512664.2599999998</v>
      </c>
      <c r="M10" s="240">
        <v>5512664.2599999998</v>
      </c>
      <c r="N10" s="238">
        <v>438133.61</v>
      </c>
      <c r="O10" s="239">
        <v>5512664.2599999998</v>
      </c>
      <c r="P10" s="240">
        <v>5512664.2599999998</v>
      </c>
      <c r="Q10" s="238">
        <v>12860</v>
      </c>
      <c r="R10" s="239">
        <v>5512664.2599999998</v>
      </c>
      <c r="S10" s="240">
        <v>5512664.2599999998</v>
      </c>
      <c r="T10" s="238">
        <v>104925.67</v>
      </c>
      <c r="U10" s="239">
        <v>5512664.2599999998</v>
      </c>
      <c r="V10" s="240">
        <v>5512664.2599999998</v>
      </c>
    </row>
    <row r="11" spans="1:24" ht="18.399999999999999" customHeight="1" x14ac:dyDescent="0.2">
      <c r="A11" s="241" t="s">
        <v>44</v>
      </c>
      <c r="B11" s="242"/>
      <c r="C11" s="242"/>
      <c r="D11" s="242"/>
      <c r="E11" s="242"/>
      <c r="F11" s="242"/>
      <c r="G11" s="242"/>
      <c r="H11" s="243">
        <v>5332375.47</v>
      </c>
      <c r="I11" s="244">
        <v>2726342.74</v>
      </c>
      <c r="J11" s="245">
        <v>2726342.74</v>
      </c>
      <c r="K11" s="243">
        <v>6131047.8099999996</v>
      </c>
      <c r="L11" s="244">
        <v>2726342.74</v>
      </c>
      <c r="M11" s="245">
        <v>2726342.74</v>
      </c>
      <c r="N11" s="243">
        <v>7089915.9800000004</v>
      </c>
      <c r="O11" s="244">
        <v>2726342.74</v>
      </c>
      <c r="P11" s="245">
        <v>2726342.74</v>
      </c>
      <c r="Q11" s="243">
        <v>4929548.7699999996</v>
      </c>
      <c r="R11" s="244">
        <v>2726342.74</v>
      </c>
      <c r="S11" s="245">
        <v>2726342.74</v>
      </c>
      <c r="T11" s="243">
        <v>9172264.8599999994</v>
      </c>
      <c r="U11" s="244">
        <v>2726342.74</v>
      </c>
      <c r="V11" s="245">
        <v>2726342.74</v>
      </c>
    </row>
    <row r="12" spans="1:24" ht="18.399999999999999" customHeight="1" x14ac:dyDescent="0.2">
      <c r="A12" s="241" t="s">
        <v>16</v>
      </c>
      <c r="B12" s="242"/>
      <c r="C12" s="242"/>
      <c r="D12" s="242"/>
      <c r="E12" s="242"/>
      <c r="F12" s="242"/>
      <c r="G12" s="242"/>
      <c r="H12" s="243">
        <v>189850</v>
      </c>
      <c r="I12" s="244">
        <v>4264832.04</v>
      </c>
      <c r="J12" s="245">
        <v>4264832.04</v>
      </c>
      <c r="K12" s="243">
        <v>118500</v>
      </c>
      <c r="L12" s="244">
        <v>4264832.04</v>
      </c>
      <c r="M12" s="245">
        <v>4264832.04</v>
      </c>
      <c r="N12" s="243">
        <v>91275</v>
      </c>
      <c r="O12" s="244">
        <v>4264832.04</v>
      </c>
      <c r="P12" s="245">
        <v>4264832.04</v>
      </c>
      <c r="Q12" s="243">
        <v>114000</v>
      </c>
      <c r="R12" s="244">
        <v>4264832.04</v>
      </c>
      <c r="S12" s="245">
        <v>4264832.04</v>
      </c>
      <c r="T12" s="243">
        <v>125880.74</v>
      </c>
      <c r="U12" s="244">
        <v>4264832.04</v>
      </c>
      <c r="V12" s="245">
        <v>4264832.04</v>
      </c>
    </row>
    <row r="13" spans="1:24" ht="18.399999999999999" customHeight="1" x14ac:dyDescent="0.2">
      <c r="A13" s="241" t="s">
        <v>3</v>
      </c>
      <c r="B13" s="242"/>
      <c r="C13" s="242"/>
      <c r="D13" s="242"/>
      <c r="E13" s="242"/>
      <c r="F13" s="242"/>
      <c r="G13" s="242"/>
      <c r="H13" s="243">
        <v>0</v>
      </c>
      <c r="I13" s="244">
        <v>41563.69</v>
      </c>
      <c r="J13" s="245">
        <v>41563.69</v>
      </c>
      <c r="K13" s="243">
        <v>0</v>
      </c>
      <c r="L13" s="244">
        <v>41563.69</v>
      </c>
      <c r="M13" s="245">
        <v>41563.69</v>
      </c>
      <c r="N13" s="243">
        <v>0</v>
      </c>
      <c r="O13" s="244">
        <v>41563.69</v>
      </c>
      <c r="P13" s="245">
        <v>41563.69</v>
      </c>
      <c r="Q13" s="243">
        <v>0</v>
      </c>
      <c r="R13" s="244">
        <v>41563.69</v>
      </c>
      <c r="S13" s="245">
        <v>41563.69</v>
      </c>
      <c r="T13" s="243">
        <v>0</v>
      </c>
      <c r="U13" s="244">
        <v>41563.69</v>
      </c>
      <c r="V13" s="245">
        <v>41563.69</v>
      </c>
    </row>
    <row r="14" spans="1:24" ht="18.399999999999999" customHeight="1" thickBot="1" x14ac:dyDescent="0.25">
      <c r="A14" s="246"/>
      <c r="B14" s="247"/>
      <c r="C14" s="247"/>
      <c r="D14" s="247"/>
      <c r="E14" s="247"/>
      <c r="F14" s="247"/>
      <c r="G14" s="247"/>
      <c r="H14" s="248">
        <v>0</v>
      </c>
      <c r="I14" s="249">
        <v>0</v>
      </c>
      <c r="J14" s="250">
        <v>0</v>
      </c>
      <c r="K14" s="248">
        <v>0</v>
      </c>
      <c r="L14" s="249">
        <v>0</v>
      </c>
      <c r="M14" s="250">
        <v>0</v>
      </c>
      <c r="N14" s="248">
        <v>0</v>
      </c>
      <c r="O14" s="249">
        <v>0</v>
      </c>
      <c r="P14" s="250">
        <v>0</v>
      </c>
      <c r="Q14" s="248">
        <v>0</v>
      </c>
      <c r="R14" s="249">
        <v>0</v>
      </c>
      <c r="S14" s="250">
        <v>0</v>
      </c>
      <c r="T14" s="248">
        <v>0</v>
      </c>
      <c r="U14" s="249">
        <v>0</v>
      </c>
      <c r="V14" s="250">
        <v>0</v>
      </c>
    </row>
    <row r="15" spans="1:24" ht="18.399999999999999" customHeight="1" thickBot="1" x14ac:dyDescent="0.25">
      <c r="A15" s="213" t="s">
        <v>67</v>
      </c>
      <c r="B15" s="214"/>
      <c r="C15" s="214"/>
      <c r="D15" s="214"/>
      <c r="E15" s="214"/>
      <c r="F15" s="214"/>
      <c r="G15" s="214"/>
      <c r="H15" s="251">
        <f>SUM(H10:H14)</f>
        <v>5952225.4699999997</v>
      </c>
      <c r="I15" s="252"/>
      <c r="J15" s="253"/>
      <c r="K15" s="252">
        <f>SUM(K10:K14)</f>
        <v>6294547.8099999996</v>
      </c>
      <c r="L15" s="252"/>
      <c r="M15" s="252"/>
      <c r="N15" s="251">
        <f>SUM(N10:N14)</f>
        <v>7619324.5900000008</v>
      </c>
      <c r="O15" s="252"/>
      <c r="P15" s="253"/>
      <c r="Q15" s="252">
        <f>SUM(Q10:Q14)</f>
        <v>5056408.7699999996</v>
      </c>
      <c r="R15" s="252"/>
      <c r="S15" s="253"/>
      <c r="T15" s="252">
        <f>SUM(T10:T14)</f>
        <v>9403071.2699999996</v>
      </c>
      <c r="U15" s="252"/>
      <c r="V15" s="253"/>
    </row>
    <row r="16" spans="1:24" ht="18.399999999999999" customHeight="1" x14ac:dyDescent="0.2">
      <c r="A16" s="241" t="s">
        <v>29</v>
      </c>
      <c r="B16" s="242"/>
      <c r="C16" s="242"/>
      <c r="D16" s="242"/>
      <c r="E16" s="242"/>
      <c r="F16" s="242"/>
      <c r="G16" s="242"/>
      <c r="H16" s="254">
        <v>2345114</v>
      </c>
      <c r="I16" s="255">
        <v>1521059.02</v>
      </c>
      <c r="J16" s="256">
        <v>2351270.66</v>
      </c>
      <c r="K16" s="254">
        <v>2441170.39</v>
      </c>
      <c r="L16" s="255">
        <v>1659060.83</v>
      </c>
      <c r="M16" s="256">
        <v>1521059.02</v>
      </c>
      <c r="N16" s="254">
        <v>4481502.0999999996</v>
      </c>
      <c r="O16" s="255">
        <v>2230351.92</v>
      </c>
      <c r="P16" s="256">
        <v>1659060.83</v>
      </c>
      <c r="Q16" s="254">
        <v>122387.68</v>
      </c>
      <c r="R16" s="255">
        <v>2351270.66</v>
      </c>
      <c r="S16" s="256">
        <v>2230351.92</v>
      </c>
      <c r="T16" s="254">
        <v>16101.52</v>
      </c>
      <c r="U16" s="255">
        <v>2351270.66</v>
      </c>
      <c r="V16" s="256">
        <v>2230351.92</v>
      </c>
    </row>
    <row r="17" spans="1:22" ht="18.399999999999999" customHeight="1" thickBot="1" x14ac:dyDescent="0.25">
      <c r="A17" s="246" t="s">
        <v>3</v>
      </c>
      <c r="B17" s="247"/>
      <c r="C17" s="247"/>
      <c r="D17" s="247"/>
      <c r="E17" s="247"/>
      <c r="F17" s="247"/>
      <c r="G17" s="247"/>
      <c r="H17" s="248">
        <v>1336685.94</v>
      </c>
      <c r="I17" s="249">
        <v>1192323.53</v>
      </c>
      <c r="J17" s="250">
        <v>824300.6</v>
      </c>
      <c r="K17" s="248">
        <v>1656400.1</v>
      </c>
      <c r="L17" s="249">
        <v>4295659.8600000003</v>
      </c>
      <c r="M17" s="250">
        <v>1192323.53</v>
      </c>
      <c r="N17" s="248">
        <v>1501639</v>
      </c>
      <c r="O17" s="249">
        <v>1045347.08</v>
      </c>
      <c r="P17" s="250">
        <v>4295659.8600000003</v>
      </c>
      <c r="Q17" s="248">
        <v>577974.19999999995</v>
      </c>
      <c r="R17" s="249">
        <v>824300.6</v>
      </c>
      <c r="S17" s="250">
        <v>1045347.08</v>
      </c>
      <c r="T17" s="248">
        <v>1260425.95</v>
      </c>
      <c r="U17" s="249">
        <v>824300.6</v>
      </c>
      <c r="V17" s="250">
        <v>1045347.08</v>
      </c>
    </row>
    <row r="18" spans="1:22" ht="18.399999999999999" customHeight="1" thickBot="1" x14ac:dyDescent="0.25">
      <c r="A18" s="261" t="s">
        <v>68</v>
      </c>
      <c r="B18" s="262"/>
      <c r="C18" s="262"/>
      <c r="D18" s="262"/>
      <c r="E18" s="262"/>
      <c r="F18" s="262"/>
      <c r="G18" s="262"/>
      <c r="H18" s="263">
        <f>SUM(H15:H17)</f>
        <v>9634025.4100000001</v>
      </c>
      <c r="I18" s="264"/>
      <c r="J18" s="265"/>
      <c r="K18" s="264">
        <f>SUM(K15:K17)</f>
        <v>10392118.299999999</v>
      </c>
      <c r="L18" s="264"/>
      <c r="M18" s="264"/>
      <c r="N18" s="263">
        <f>SUM(N15:N17)</f>
        <v>13602465.690000001</v>
      </c>
      <c r="O18" s="264"/>
      <c r="P18" s="265"/>
      <c r="Q18" s="263">
        <f>SUM(Q15:Q17)</f>
        <v>5756770.6499999994</v>
      </c>
      <c r="R18" s="264"/>
      <c r="S18" s="265"/>
      <c r="T18" s="263">
        <f>SUM(T15:T17)</f>
        <v>10679598.739999998</v>
      </c>
      <c r="U18" s="264"/>
      <c r="V18" s="265"/>
    </row>
    <row r="19" spans="1:22" s="66" customFormat="1" ht="28.15" customHeight="1" x14ac:dyDescent="0.2">
      <c r="A19" s="76" t="s">
        <v>66</v>
      </c>
      <c r="B19" s="77"/>
      <c r="C19" s="77"/>
      <c r="D19" s="77"/>
      <c r="E19" s="77"/>
      <c r="H19" s="78"/>
      <c r="I19" s="78"/>
      <c r="J19" s="78"/>
      <c r="K19" s="78"/>
      <c r="L19" s="79"/>
      <c r="M19" s="79"/>
      <c r="N19" s="79"/>
      <c r="O19" s="79"/>
      <c r="P19" s="79"/>
      <c r="Q19" s="79"/>
      <c r="R19" s="79"/>
      <c r="S19" s="79"/>
    </row>
    <row r="20" spans="1:22" ht="18.399999999999999" customHeight="1" x14ac:dyDescent="0.2">
      <c r="A20" s="40"/>
      <c r="B20" s="41"/>
      <c r="C20" s="41"/>
      <c r="D20" s="41"/>
      <c r="E20" s="41"/>
      <c r="F20" s="41"/>
      <c r="G20" s="41"/>
      <c r="H20" s="257" t="s">
        <v>99</v>
      </c>
      <c r="I20" s="258"/>
      <c r="J20" s="258"/>
      <c r="K20" s="258"/>
      <c r="L20" s="258"/>
      <c r="M20" s="258"/>
      <c r="N20" s="258"/>
      <c r="O20" s="258"/>
      <c r="P20" s="258"/>
      <c r="Q20" s="258"/>
      <c r="R20" s="258"/>
      <c r="S20" s="258"/>
      <c r="T20" s="259"/>
      <c r="U20" s="259"/>
      <c r="V20" s="260"/>
    </row>
    <row r="21" spans="1:22" ht="18.399999999999999" customHeight="1" x14ac:dyDescent="0.2">
      <c r="A21" s="233" t="s">
        <v>2</v>
      </c>
      <c r="B21" s="233"/>
      <c r="C21" s="233"/>
      <c r="D21" s="233"/>
      <c r="E21" s="233"/>
      <c r="F21" s="233"/>
      <c r="G21" s="233"/>
      <c r="H21" s="235">
        <f>K21-1</f>
        <v>2022</v>
      </c>
      <c r="I21" s="235"/>
      <c r="J21" s="235"/>
      <c r="K21" s="235">
        <f>N21-1</f>
        <v>2023</v>
      </c>
      <c r="L21" s="235"/>
      <c r="M21" s="235"/>
      <c r="N21" s="235">
        <f>Q21-1</f>
        <v>2024</v>
      </c>
      <c r="O21" s="235"/>
      <c r="P21" s="235"/>
      <c r="Q21" s="235">
        <f>T21-1</f>
        <v>2025</v>
      </c>
      <c r="R21" s="235"/>
      <c r="S21" s="235"/>
      <c r="T21" s="235">
        <f>X2</f>
        <v>2026</v>
      </c>
      <c r="U21" s="235"/>
      <c r="V21" s="235"/>
    </row>
    <row r="22" spans="1:22" ht="18.399999999999999" customHeight="1" x14ac:dyDescent="0.2">
      <c r="A22" s="236" t="s">
        <v>15</v>
      </c>
      <c r="B22" s="237"/>
      <c r="C22" s="237"/>
      <c r="D22" s="237"/>
      <c r="E22" s="237"/>
      <c r="F22" s="237"/>
      <c r="G22" s="237"/>
      <c r="H22" s="238">
        <v>1637085.94</v>
      </c>
      <c r="I22" s="239">
        <v>373432.17</v>
      </c>
      <c r="J22" s="240">
        <v>697745.74</v>
      </c>
      <c r="K22" s="238">
        <v>1300127.56</v>
      </c>
      <c r="L22" s="239">
        <v>365967.42</v>
      </c>
      <c r="M22" s="240">
        <v>373432.17</v>
      </c>
      <c r="N22" s="238">
        <v>1570541.63</v>
      </c>
      <c r="O22" s="239">
        <v>414709.37</v>
      </c>
      <c r="P22" s="240">
        <v>365967.42</v>
      </c>
      <c r="Q22" s="238">
        <v>398784</v>
      </c>
      <c r="R22" s="239">
        <v>697745.74</v>
      </c>
      <c r="S22" s="240">
        <v>414709.37</v>
      </c>
      <c r="T22" s="238">
        <v>5775255.9500000002</v>
      </c>
      <c r="U22" s="239">
        <v>557211.56000000006</v>
      </c>
      <c r="V22" s="240">
        <v>577850.16</v>
      </c>
    </row>
    <row r="23" spans="1:22" ht="18.399999999999999" customHeight="1" x14ac:dyDescent="0.2">
      <c r="A23" s="241" t="s">
        <v>44</v>
      </c>
      <c r="B23" s="242"/>
      <c r="C23" s="242"/>
      <c r="D23" s="242"/>
      <c r="E23" s="242"/>
      <c r="F23" s="242"/>
      <c r="G23" s="242"/>
      <c r="H23" s="243">
        <v>460000</v>
      </c>
      <c r="I23" s="244">
        <v>12728583.199999999</v>
      </c>
      <c r="J23" s="245">
        <v>13240574.68</v>
      </c>
      <c r="K23" s="243">
        <v>900347.63</v>
      </c>
      <c r="L23" s="244">
        <v>12120371.99</v>
      </c>
      <c r="M23" s="245">
        <v>12728583.199999999</v>
      </c>
      <c r="N23" s="243">
        <v>550000</v>
      </c>
      <c r="O23" s="244">
        <v>12941517.73</v>
      </c>
      <c r="P23" s="245">
        <v>12120371.99</v>
      </c>
      <c r="Q23" s="243">
        <v>351610</v>
      </c>
      <c r="R23" s="244">
        <v>13240574.68</v>
      </c>
      <c r="S23" s="245">
        <v>12941517.73</v>
      </c>
      <c r="T23" s="243">
        <v>1231000</v>
      </c>
      <c r="U23" s="244">
        <v>13289626.9983333</v>
      </c>
      <c r="V23" s="245">
        <v>13396094.2633333</v>
      </c>
    </row>
    <row r="24" spans="1:22" ht="18.399999999999999" customHeight="1" x14ac:dyDescent="0.2">
      <c r="A24" s="241" t="s">
        <v>16</v>
      </c>
      <c r="B24" s="242"/>
      <c r="C24" s="242"/>
      <c r="D24" s="242"/>
      <c r="E24" s="242"/>
      <c r="F24" s="242"/>
      <c r="G24" s="242"/>
      <c r="H24" s="243">
        <v>3502039.87</v>
      </c>
      <c r="I24" s="244">
        <v>548784.99</v>
      </c>
      <c r="J24" s="245">
        <v>408005.67</v>
      </c>
      <c r="K24" s="243">
        <v>3810000</v>
      </c>
      <c r="L24" s="244">
        <v>536819.05000000005</v>
      </c>
      <c r="M24" s="245">
        <v>548784.99</v>
      </c>
      <c r="N24" s="243">
        <v>2443261.3199999998</v>
      </c>
      <c r="O24" s="244">
        <v>344975.81</v>
      </c>
      <c r="P24" s="245">
        <v>536819.05000000005</v>
      </c>
      <c r="Q24" s="243">
        <v>2384952.7000000002</v>
      </c>
      <c r="R24" s="244">
        <v>408005.67</v>
      </c>
      <c r="S24" s="245">
        <v>344975.81</v>
      </c>
      <c r="T24" s="243">
        <v>2080300</v>
      </c>
      <c r="U24" s="244">
        <v>128208.38666666699</v>
      </c>
      <c r="V24" s="245">
        <v>26303.796666666702</v>
      </c>
    </row>
    <row r="25" spans="1:22" ht="18.399999999999999" customHeight="1" thickBot="1" x14ac:dyDescent="0.25">
      <c r="A25" s="241" t="s">
        <v>3</v>
      </c>
      <c r="B25" s="242"/>
      <c r="C25" s="242"/>
      <c r="D25" s="242"/>
      <c r="E25" s="242"/>
      <c r="F25" s="242"/>
      <c r="G25" s="242"/>
      <c r="H25" s="248">
        <v>0</v>
      </c>
      <c r="I25" s="249">
        <v>0</v>
      </c>
      <c r="J25" s="250">
        <v>0</v>
      </c>
      <c r="K25" s="248">
        <v>0</v>
      </c>
      <c r="L25" s="249">
        <v>0</v>
      </c>
      <c r="M25" s="250">
        <v>0</v>
      </c>
      <c r="N25" s="248">
        <v>0</v>
      </c>
      <c r="O25" s="249">
        <v>0</v>
      </c>
      <c r="P25" s="250">
        <v>0</v>
      </c>
      <c r="Q25" s="248">
        <v>0</v>
      </c>
      <c r="R25" s="249">
        <v>0</v>
      </c>
      <c r="S25" s="250">
        <v>0</v>
      </c>
      <c r="T25" s="248">
        <v>0</v>
      </c>
      <c r="U25" s="249">
        <v>0</v>
      </c>
      <c r="V25" s="250">
        <v>0</v>
      </c>
    </row>
    <row r="26" spans="1:22" ht="18.399999999999999" customHeight="1" thickBot="1" x14ac:dyDescent="0.25">
      <c r="A26" s="213" t="s">
        <v>67</v>
      </c>
      <c r="B26" s="214"/>
      <c r="C26" s="214"/>
      <c r="D26" s="214"/>
      <c r="E26" s="214"/>
      <c r="F26" s="214"/>
      <c r="G26" s="215"/>
      <c r="H26" s="251">
        <f>SUM(H22:H25)</f>
        <v>5599125.8100000005</v>
      </c>
      <c r="I26" s="252"/>
      <c r="J26" s="252"/>
      <c r="K26" s="251">
        <f>SUM(K22:K25)</f>
        <v>6010475.1899999995</v>
      </c>
      <c r="L26" s="252"/>
      <c r="M26" s="253"/>
      <c r="N26" s="252">
        <f>SUM(N22:N25)</f>
        <v>4563802.9499999993</v>
      </c>
      <c r="O26" s="252"/>
      <c r="P26" s="252"/>
      <c r="Q26" s="251">
        <f>SUM(Q22:Q25)</f>
        <v>3135346.7</v>
      </c>
      <c r="R26" s="252"/>
      <c r="S26" s="253"/>
      <c r="T26" s="251">
        <f>SUM(T22:T25)</f>
        <v>9086555.9499999993</v>
      </c>
      <c r="U26" s="252"/>
      <c r="V26" s="253"/>
    </row>
    <row r="27" spans="1:22" ht="18.399999999999999" customHeight="1" x14ac:dyDescent="0.2">
      <c r="A27" s="241" t="s">
        <v>29</v>
      </c>
      <c r="B27" s="242"/>
      <c r="C27" s="242"/>
      <c r="D27" s="242"/>
      <c r="E27" s="242"/>
      <c r="F27" s="242"/>
      <c r="G27" s="266"/>
      <c r="H27" s="254">
        <v>2225000</v>
      </c>
      <c r="I27" s="255"/>
      <c r="J27" s="256"/>
      <c r="K27" s="254">
        <v>1517317.22</v>
      </c>
      <c r="L27" s="255">
        <v>10122961.629999999</v>
      </c>
      <c r="M27" s="256">
        <v>6628334.5600000005</v>
      </c>
      <c r="N27" s="254">
        <v>3403966.69</v>
      </c>
      <c r="O27" s="255">
        <v>6248838.1500000004</v>
      </c>
      <c r="P27" s="256">
        <v>10122961.629999999</v>
      </c>
      <c r="Q27" s="254">
        <v>49575.11</v>
      </c>
      <c r="R27" s="255">
        <v>6834216</v>
      </c>
      <c r="S27" s="256">
        <v>6248838.1500000004</v>
      </c>
      <c r="T27" s="254">
        <v>0</v>
      </c>
      <c r="U27" s="255">
        <v>6001218.2883333303</v>
      </c>
      <c r="V27" s="256">
        <v>5811470.0833333302</v>
      </c>
    </row>
    <row r="28" spans="1:22" ht="18.399999999999999" customHeight="1" thickBot="1" x14ac:dyDescent="0.25">
      <c r="A28" s="246" t="s">
        <v>3</v>
      </c>
      <c r="B28" s="247"/>
      <c r="C28" s="247"/>
      <c r="D28" s="247"/>
      <c r="E28" s="247"/>
      <c r="F28" s="247"/>
      <c r="G28" s="267"/>
      <c r="H28" s="248">
        <v>1809899.6</v>
      </c>
      <c r="I28" s="249">
        <v>0</v>
      </c>
      <c r="J28" s="250">
        <v>0</v>
      </c>
      <c r="K28" s="248">
        <v>2864325.89</v>
      </c>
      <c r="L28" s="249">
        <v>0</v>
      </c>
      <c r="M28" s="250">
        <v>0</v>
      </c>
      <c r="N28" s="248">
        <v>5723951.0599999996</v>
      </c>
      <c r="O28" s="249">
        <v>0</v>
      </c>
      <c r="P28" s="250">
        <v>0</v>
      </c>
      <c r="Q28" s="248">
        <v>2571848.84</v>
      </c>
      <c r="R28" s="249">
        <v>0</v>
      </c>
      <c r="S28" s="250">
        <v>0</v>
      </c>
      <c r="T28" s="248">
        <v>1593042.79</v>
      </c>
      <c r="U28" s="249">
        <v>0</v>
      </c>
      <c r="V28" s="250">
        <v>0</v>
      </c>
    </row>
    <row r="29" spans="1:22" ht="18.399999999999999" customHeight="1" thickBot="1" x14ac:dyDescent="0.25">
      <c r="A29" s="261" t="s">
        <v>68</v>
      </c>
      <c r="B29" s="262"/>
      <c r="C29" s="262"/>
      <c r="D29" s="262"/>
      <c r="E29" s="262"/>
      <c r="F29" s="262"/>
      <c r="G29" s="268"/>
      <c r="H29" s="263">
        <f>SUM(H26:H28)</f>
        <v>9634025.4100000001</v>
      </c>
      <c r="I29" s="264"/>
      <c r="J29" s="264"/>
      <c r="K29" s="263">
        <f>SUM(K26:K28)</f>
        <v>10392118.299999999</v>
      </c>
      <c r="L29" s="264"/>
      <c r="M29" s="265"/>
      <c r="N29" s="264">
        <f>SUM(N26:N28)</f>
        <v>13691720.699999999</v>
      </c>
      <c r="O29" s="264"/>
      <c r="P29" s="264"/>
      <c r="Q29" s="263">
        <f>SUM(Q26:Q28)</f>
        <v>5756770.6500000004</v>
      </c>
      <c r="R29" s="264"/>
      <c r="S29" s="265"/>
      <c r="T29" s="263">
        <f>SUM(T26:T28)</f>
        <v>10679598.739999998</v>
      </c>
      <c r="U29" s="264"/>
      <c r="V29" s="265"/>
    </row>
    <row r="30" spans="1:22" ht="16.899999999999999" customHeight="1" x14ac:dyDescent="0.2">
      <c r="A30" s="40" t="s">
        <v>66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22" ht="16.899999999999999" customHeight="1" x14ac:dyDescent="0.2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220" t="str">
        <f>Coordonnées!A1</f>
        <v>Synthèse du Budget</v>
      </c>
      <c r="B1" s="177"/>
      <c r="C1" s="177"/>
      <c r="D1" s="177"/>
      <c r="E1" s="181" t="str">
        <f>Coordonnées!G1</f>
        <v>Administration communale de Neufchateau</v>
      </c>
      <c r="F1" s="181"/>
      <c r="G1" s="181"/>
      <c r="H1" s="181"/>
      <c r="I1" s="117" t="str">
        <f>Coordonnées!$U$1</f>
        <v>Code INS</v>
      </c>
      <c r="J1" s="154">
        <f>Coordonnées!$V$1</f>
        <v>84043</v>
      </c>
    </row>
    <row r="2" spans="1:10" ht="16.149999999999999" customHeight="1" x14ac:dyDescent="0.2">
      <c r="A2" s="178"/>
      <c r="B2" s="179"/>
      <c r="C2" s="179"/>
      <c r="D2" s="179"/>
      <c r="E2" s="182"/>
      <c r="F2" s="182"/>
      <c r="G2" s="182"/>
      <c r="H2" s="182"/>
      <c r="I2" s="118" t="str">
        <f>Coordonnées!$U$2</f>
        <v>Exercice:</v>
      </c>
      <c r="J2" s="155">
        <f>Coordonnées!$V$2</f>
        <v>2026</v>
      </c>
    </row>
    <row r="3" spans="1:10" s="66" customFormat="1" ht="27" customHeight="1" x14ac:dyDescent="0.2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4">
        <f>Coordonnées!$V$3</f>
        <v>2</v>
      </c>
    </row>
    <row r="4" spans="1:10" ht="16.149999999999999" customHeight="1" x14ac:dyDescent="0.2">
      <c r="A4" s="17"/>
      <c r="B4" s="16"/>
      <c r="C4" s="16"/>
      <c r="D4" s="16"/>
      <c r="E4" s="283" t="s">
        <v>45</v>
      </c>
      <c r="F4" s="284"/>
      <c r="G4" s="284"/>
      <c r="H4" s="284"/>
      <c r="I4" s="284"/>
    </row>
    <row r="5" spans="1:10" ht="17.649999999999999" customHeight="1" x14ac:dyDescent="0.2">
      <c r="A5" s="15"/>
      <c r="E5" s="275" t="s">
        <v>69</v>
      </c>
      <c r="F5" s="276"/>
      <c r="G5" s="276"/>
      <c r="H5" s="276"/>
      <c r="I5" s="276"/>
    </row>
    <row r="6" spans="1:10" ht="17.649999999999999" customHeight="1" x14ac:dyDescent="0.2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 x14ac:dyDescent="0.2">
      <c r="A7" s="15"/>
      <c r="E7" s="58">
        <f>F7-1</f>
        <v>2022</v>
      </c>
      <c r="F7" s="58">
        <f>G7-1</f>
        <v>2023</v>
      </c>
      <c r="G7" s="58">
        <f>H7-1</f>
        <v>2024</v>
      </c>
      <c r="H7" s="58">
        <f>I7-1</f>
        <v>2025</v>
      </c>
      <c r="I7" s="58">
        <f>J2</f>
        <v>2026</v>
      </c>
    </row>
    <row r="8" spans="1:10" ht="30" customHeight="1" x14ac:dyDescent="0.2">
      <c r="A8" s="280" t="s">
        <v>35</v>
      </c>
      <c r="B8" s="281"/>
      <c r="C8" s="281"/>
      <c r="D8" s="282"/>
      <c r="E8" s="173">
        <v>1049051.6000000001</v>
      </c>
      <c r="F8" s="173">
        <v>1191393.74</v>
      </c>
      <c r="G8" s="173">
        <v>1889595.04</v>
      </c>
      <c r="H8" s="173">
        <v>2079530.02</v>
      </c>
      <c r="I8" s="173">
        <v>1010762.3</v>
      </c>
    </row>
    <row r="9" spans="1:10" ht="30" customHeight="1" x14ac:dyDescent="0.2">
      <c r="A9" s="277" t="s">
        <v>18</v>
      </c>
      <c r="B9" s="278"/>
      <c r="C9" s="278"/>
      <c r="D9" s="279"/>
      <c r="E9" s="173">
        <v>3078838.77</v>
      </c>
      <c r="F9" s="173">
        <v>3495120.85</v>
      </c>
      <c r="G9" s="173">
        <v>3619543.05</v>
      </c>
      <c r="H9" s="173">
        <v>3584981.37</v>
      </c>
      <c r="I9" s="173">
        <v>3742969.56</v>
      </c>
    </row>
    <row r="10" spans="1:10" ht="30" customHeight="1" x14ac:dyDescent="0.2">
      <c r="A10" s="277" t="s">
        <v>19</v>
      </c>
      <c r="B10" s="278"/>
      <c r="C10" s="278"/>
      <c r="D10" s="279"/>
      <c r="E10" s="173">
        <v>992049.75</v>
      </c>
      <c r="F10" s="173">
        <v>1074948.8</v>
      </c>
      <c r="G10" s="173">
        <v>1136914.4099999999</v>
      </c>
      <c r="H10" s="173">
        <v>1171240.5</v>
      </c>
      <c r="I10" s="173">
        <v>1213855.6599999999</v>
      </c>
    </row>
    <row r="11" spans="1:10" ht="30" customHeight="1" x14ac:dyDescent="0.2">
      <c r="A11" s="277" t="s">
        <v>20</v>
      </c>
      <c r="B11" s="278"/>
      <c r="C11" s="278"/>
      <c r="D11" s="279"/>
      <c r="E11" s="173">
        <v>2851126.47</v>
      </c>
      <c r="F11" s="173">
        <v>3246312.81</v>
      </c>
      <c r="G11" s="173">
        <v>3710124.03</v>
      </c>
      <c r="H11" s="173">
        <v>3999828.83</v>
      </c>
      <c r="I11" s="173">
        <v>4136511.9</v>
      </c>
    </row>
    <row r="12" spans="1:10" ht="30" customHeight="1" x14ac:dyDescent="0.2">
      <c r="A12" s="277" t="s">
        <v>28</v>
      </c>
      <c r="B12" s="278"/>
      <c r="C12" s="278"/>
      <c r="D12" s="279"/>
      <c r="E12" s="173">
        <v>325506.53000000003</v>
      </c>
      <c r="F12" s="173">
        <v>433089.29</v>
      </c>
      <c r="G12" s="173">
        <v>354975.65</v>
      </c>
      <c r="H12" s="173">
        <v>364035.42</v>
      </c>
      <c r="I12" s="173">
        <v>353065.82</v>
      </c>
    </row>
    <row r="13" spans="1:10" ht="30" customHeight="1" x14ac:dyDescent="0.2">
      <c r="A13" s="277" t="s">
        <v>21</v>
      </c>
      <c r="B13" s="278"/>
      <c r="C13" s="278"/>
      <c r="D13" s="279"/>
      <c r="E13" s="173">
        <v>212911.24</v>
      </c>
      <c r="F13" s="173">
        <v>239989.58</v>
      </c>
      <c r="G13" s="173">
        <v>384199.15</v>
      </c>
      <c r="H13" s="173">
        <v>275152.53999999998</v>
      </c>
      <c r="I13" s="173">
        <v>208749.13</v>
      </c>
    </row>
    <row r="14" spans="1:10" ht="30" customHeight="1" x14ac:dyDescent="0.2">
      <c r="A14" s="277" t="s">
        <v>22</v>
      </c>
      <c r="B14" s="278"/>
      <c r="C14" s="278"/>
      <c r="D14" s="279"/>
      <c r="E14" s="173">
        <v>1689172.68</v>
      </c>
      <c r="F14" s="173">
        <v>2084548.24</v>
      </c>
      <c r="G14" s="173">
        <v>2244872.25</v>
      </c>
      <c r="H14" s="173">
        <v>2143915.73</v>
      </c>
      <c r="I14" s="173">
        <v>2262818.44</v>
      </c>
    </row>
    <row r="15" spans="1:10" ht="30" customHeight="1" x14ac:dyDescent="0.2">
      <c r="A15" s="277" t="s">
        <v>23</v>
      </c>
      <c r="B15" s="278"/>
      <c r="C15" s="278"/>
      <c r="D15" s="279"/>
      <c r="E15" s="173">
        <v>791400.38</v>
      </c>
      <c r="F15" s="173">
        <v>970245.69</v>
      </c>
      <c r="G15" s="173">
        <v>1156925.25</v>
      </c>
      <c r="H15" s="173">
        <v>1253110</v>
      </c>
      <c r="I15" s="173">
        <v>1330312.5900000001</v>
      </c>
    </row>
    <row r="16" spans="1:10" ht="30" customHeight="1" x14ac:dyDescent="0.2">
      <c r="A16" s="269" t="s">
        <v>32</v>
      </c>
      <c r="B16" s="270"/>
      <c r="C16" s="270"/>
      <c r="D16" s="271"/>
      <c r="E16" s="173">
        <v>0</v>
      </c>
      <c r="F16" s="173">
        <v>0</v>
      </c>
      <c r="G16" s="173">
        <v>0</v>
      </c>
      <c r="H16" s="173">
        <v>0</v>
      </c>
      <c r="I16" s="173">
        <v>0</v>
      </c>
    </row>
    <row r="17" spans="1:9" ht="30" customHeight="1" x14ac:dyDescent="0.2">
      <c r="A17" s="277" t="s">
        <v>31</v>
      </c>
      <c r="B17" s="278"/>
      <c r="C17" s="278"/>
      <c r="D17" s="279"/>
      <c r="E17" s="173">
        <v>168222.18</v>
      </c>
      <c r="F17" s="173">
        <v>193905.22</v>
      </c>
      <c r="G17" s="173">
        <v>217152.17</v>
      </c>
      <c r="H17" s="173">
        <v>210852.88</v>
      </c>
      <c r="I17" s="173">
        <v>184360.31</v>
      </c>
    </row>
    <row r="18" spans="1:9" ht="30" customHeight="1" x14ac:dyDescent="0.2">
      <c r="A18" s="277" t="s">
        <v>24</v>
      </c>
      <c r="B18" s="278"/>
      <c r="C18" s="278"/>
      <c r="D18" s="279"/>
      <c r="E18" s="173">
        <v>1827808.97</v>
      </c>
      <c r="F18" s="173">
        <v>1931686.54</v>
      </c>
      <c r="G18" s="173">
        <v>1700574.2</v>
      </c>
      <c r="H18" s="173">
        <v>1203464.54</v>
      </c>
      <c r="I18" s="173">
        <v>1328366.76</v>
      </c>
    </row>
    <row r="19" spans="1:9" ht="30" customHeight="1" x14ac:dyDescent="0.2">
      <c r="A19" s="269" t="s">
        <v>25</v>
      </c>
      <c r="B19" s="270"/>
      <c r="C19" s="270"/>
      <c r="D19" s="271"/>
      <c r="E19" s="173">
        <v>1023218.42</v>
      </c>
      <c r="F19" s="173">
        <v>1165196.6599999999</v>
      </c>
      <c r="G19" s="173">
        <v>1097380.8799999999</v>
      </c>
      <c r="H19" s="173">
        <v>1238136.8700000001</v>
      </c>
      <c r="I19" s="173">
        <v>1264970.78</v>
      </c>
    </row>
    <row r="20" spans="1:9" ht="30" customHeight="1" x14ac:dyDescent="0.2">
      <c r="A20" s="277" t="s">
        <v>26</v>
      </c>
      <c r="B20" s="278"/>
      <c r="C20" s="278"/>
      <c r="D20" s="279"/>
      <c r="E20" s="173">
        <v>62581.14</v>
      </c>
      <c r="F20" s="173">
        <v>84901.39</v>
      </c>
      <c r="G20" s="173">
        <v>77892</v>
      </c>
      <c r="H20" s="173">
        <v>79984.34</v>
      </c>
      <c r="I20" s="173">
        <v>82592.600000000006</v>
      </c>
    </row>
    <row r="21" spans="1:9" ht="30" customHeight="1" x14ac:dyDescent="0.2">
      <c r="A21" s="272" t="s">
        <v>27</v>
      </c>
      <c r="B21" s="273"/>
      <c r="C21" s="273"/>
      <c r="D21" s="274"/>
      <c r="E21" s="173">
        <v>5000</v>
      </c>
      <c r="F21" s="173">
        <v>5000</v>
      </c>
      <c r="G21" s="173">
        <v>20000</v>
      </c>
      <c r="H21" s="173">
        <v>20000</v>
      </c>
      <c r="I21" s="173">
        <v>20000</v>
      </c>
    </row>
  </sheetData>
  <mergeCells count="18">
    <mergeCell ref="E4:I4"/>
    <mergeCell ref="E1:H2"/>
    <mergeCell ref="A1:D2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220" t="str">
        <f>Coordonnées!A1</f>
        <v>Synthèse du Budget</v>
      </c>
      <c r="B1" s="177"/>
      <c r="C1" s="177"/>
      <c r="D1" s="177"/>
      <c r="E1" s="181" t="str">
        <f>Coordonnées!G1</f>
        <v>Administration communale de Neufchateau</v>
      </c>
      <c r="F1" s="181"/>
      <c r="G1" s="181"/>
      <c r="H1" s="181"/>
      <c r="I1" s="117" t="str">
        <f>Coordonnées!$U$1</f>
        <v>Code INS</v>
      </c>
      <c r="J1" s="154">
        <f>Coordonnées!$V$1</f>
        <v>84043</v>
      </c>
    </row>
    <row r="2" spans="1:10" ht="16.149999999999999" customHeight="1" x14ac:dyDescent="0.2">
      <c r="A2" s="178"/>
      <c r="B2" s="179"/>
      <c r="C2" s="179"/>
      <c r="D2" s="179"/>
      <c r="E2" s="182"/>
      <c r="F2" s="182"/>
      <c r="G2" s="182"/>
      <c r="H2" s="182"/>
      <c r="I2" s="118" t="str">
        <f>Coordonnées!$U$2</f>
        <v>Exercice:</v>
      </c>
      <c r="J2" s="155">
        <f>Coordonnées!$V$2</f>
        <v>2026</v>
      </c>
    </row>
    <row r="3" spans="1:10" s="66" customFormat="1" ht="27" customHeight="1" x14ac:dyDescent="0.2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7">
        <f>Coordonnées!$V$3</f>
        <v>2</v>
      </c>
    </row>
    <row r="4" spans="1:10" ht="16.149999999999999" customHeight="1" x14ac:dyDescent="0.2">
      <c r="A4" s="17"/>
      <c r="B4" s="16"/>
      <c r="C4" s="16"/>
      <c r="D4" s="16"/>
      <c r="E4" s="283" t="s">
        <v>45</v>
      </c>
      <c r="F4" s="284"/>
      <c r="G4" s="284"/>
      <c r="H4" s="284"/>
      <c r="I4" s="284"/>
    </row>
    <row r="5" spans="1:10" ht="17.649999999999999" customHeight="1" x14ac:dyDescent="0.2">
      <c r="A5" s="15"/>
      <c r="E5" s="285" t="s">
        <v>70</v>
      </c>
      <c r="F5" s="286"/>
      <c r="G5" s="286"/>
      <c r="H5" s="286"/>
      <c r="I5" s="286"/>
    </row>
    <row r="6" spans="1:10" ht="17.649999999999999" customHeight="1" x14ac:dyDescent="0.2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 x14ac:dyDescent="0.2">
      <c r="A7" s="15"/>
      <c r="E7" s="58">
        <f>F7-1</f>
        <v>2022</v>
      </c>
      <c r="F7" s="58">
        <f>G7-1</f>
        <v>2023</v>
      </c>
      <c r="G7" s="58">
        <f>H7-1</f>
        <v>2024</v>
      </c>
      <c r="H7" s="58">
        <f>I7-1</f>
        <v>2025</v>
      </c>
      <c r="I7" s="58">
        <f>J2</f>
        <v>2026</v>
      </c>
    </row>
    <row r="8" spans="1:10" ht="30" customHeight="1" x14ac:dyDescent="0.2">
      <c r="A8" s="280" t="s">
        <v>35</v>
      </c>
      <c r="B8" s="281"/>
      <c r="C8" s="281"/>
      <c r="D8" s="282"/>
      <c r="E8" s="173">
        <v>13153999.85</v>
      </c>
      <c r="F8" s="173">
        <v>15469721.029999999</v>
      </c>
      <c r="G8" s="173">
        <v>15742603.789999999</v>
      </c>
      <c r="H8" s="173">
        <v>14848830.1</v>
      </c>
      <c r="I8" s="173">
        <v>14654311.82</v>
      </c>
    </row>
    <row r="9" spans="1:10" ht="30" customHeight="1" x14ac:dyDescent="0.2">
      <c r="A9" s="277" t="s">
        <v>18</v>
      </c>
      <c r="B9" s="278"/>
      <c r="C9" s="278"/>
      <c r="D9" s="279"/>
      <c r="E9" s="173">
        <v>284147.82</v>
      </c>
      <c r="F9" s="173">
        <v>279233.7</v>
      </c>
      <c r="G9" s="173">
        <v>386843.64</v>
      </c>
      <c r="H9" s="173">
        <v>317505.95</v>
      </c>
      <c r="I9" s="173">
        <v>282360.57</v>
      </c>
    </row>
    <row r="10" spans="1:10" ht="30" customHeight="1" x14ac:dyDescent="0.2">
      <c r="A10" s="277" t="s">
        <v>19</v>
      </c>
      <c r="B10" s="278"/>
      <c r="C10" s="278"/>
      <c r="D10" s="279"/>
      <c r="E10" s="173">
        <v>22000</v>
      </c>
      <c r="F10" s="173">
        <v>22000</v>
      </c>
      <c r="G10" s="173">
        <v>32851.839999999997</v>
      </c>
      <c r="H10" s="173">
        <v>33116.04</v>
      </c>
      <c r="I10" s="173">
        <v>37000</v>
      </c>
    </row>
    <row r="11" spans="1:10" ht="30" customHeight="1" x14ac:dyDescent="0.2">
      <c r="A11" s="277" t="s">
        <v>20</v>
      </c>
      <c r="B11" s="278"/>
      <c r="C11" s="278"/>
      <c r="D11" s="279"/>
      <c r="E11" s="173">
        <v>97799.83</v>
      </c>
      <c r="F11" s="173">
        <v>96708.61</v>
      </c>
      <c r="G11" s="173">
        <v>210140.14</v>
      </c>
      <c r="H11" s="173">
        <v>227049.47</v>
      </c>
      <c r="I11" s="173">
        <v>408181.87</v>
      </c>
    </row>
    <row r="12" spans="1:10" ht="30" customHeight="1" x14ac:dyDescent="0.2">
      <c r="A12" s="277" t="s">
        <v>28</v>
      </c>
      <c r="B12" s="278"/>
      <c r="C12" s="278"/>
      <c r="D12" s="279"/>
      <c r="E12" s="173">
        <v>222064.93</v>
      </c>
      <c r="F12" s="173">
        <v>207709.73</v>
      </c>
      <c r="G12" s="173">
        <v>188509.47</v>
      </c>
      <c r="H12" s="173">
        <v>198019.47</v>
      </c>
      <c r="I12" s="173">
        <v>175715.1</v>
      </c>
    </row>
    <row r="13" spans="1:10" ht="30" customHeight="1" x14ac:dyDescent="0.2">
      <c r="A13" s="277" t="s">
        <v>21</v>
      </c>
      <c r="B13" s="278"/>
      <c r="C13" s="278"/>
      <c r="D13" s="279"/>
      <c r="E13" s="173">
        <v>1107000</v>
      </c>
      <c r="F13" s="173">
        <v>907000</v>
      </c>
      <c r="G13" s="173">
        <v>1252444</v>
      </c>
      <c r="H13" s="173">
        <v>1045500</v>
      </c>
      <c r="I13" s="173">
        <v>1060500</v>
      </c>
    </row>
    <row r="14" spans="1:10" ht="30" customHeight="1" x14ac:dyDescent="0.2">
      <c r="A14" s="277" t="s">
        <v>22</v>
      </c>
      <c r="B14" s="278"/>
      <c r="C14" s="278"/>
      <c r="D14" s="279"/>
      <c r="E14" s="173">
        <v>662326.72</v>
      </c>
      <c r="F14" s="173">
        <v>687326.71999999997</v>
      </c>
      <c r="G14" s="173">
        <v>757216.71</v>
      </c>
      <c r="H14" s="173">
        <v>788770.7</v>
      </c>
      <c r="I14" s="173">
        <v>828324.64</v>
      </c>
    </row>
    <row r="15" spans="1:10" ht="30" customHeight="1" x14ac:dyDescent="0.2">
      <c r="A15" s="277" t="s">
        <v>23</v>
      </c>
      <c r="B15" s="278"/>
      <c r="C15" s="278"/>
      <c r="D15" s="279"/>
      <c r="E15" s="173">
        <v>105205</v>
      </c>
      <c r="F15" s="173">
        <v>105205</v>
      </c>
      <c r="G15" s="173">
        <v>139860</v>
      </c>
      <c r="H15" s="173">
        <v>142960</v>
      </c>
      <c r="I15" s="173">
        <v>128460</v>
      </c>
    </row>
    <row r="16" spans="1:10" ht="30" customHeight="1" x14ac:dyDescent="0.2">
      <c r="A16" s="269" t="s">
        <v>32</v>
      </c>
      <c r="B16" s="270"/>
      <c r="C16" s="270"/>
      <c r="D16" s="271"/>
      <c r="E16" s="173">
        <v>0</v>
      </c>
      <c r="F16" s="173">
        <v>0</v>
      </c>
      <c r="G16" s="173">
        <v>0</v>
      </c>
      <c r="H16" s="173">
        <v>0</v>
      </c>
      <c r="I16" s="173">
        <v>0</v>
      </c>
    </row>
    <row r="17" spans="1:9" ht="30" customHeight="1" x14ac:dyDescent="0.2">
      <c r="A17" s="277" t="s">
        <v>31</v>
      </c>
      <c r="B17" s="278"/>
      <c r="C17" s="278"/>
      <c r="D17" s="279"/>
      <c r="E17" s="173">
        <v>0</v>
      </c>
      <c r="F17" s="173">
        <v>0</v>
      </c>
      <c r="G17" s="173">
        <v>0</v>
      </c>
      <c r="H17" s="173">
        <v>0</v>
      </c>
      <c r="I17" s="173">
        <v>0</v>
      </c>
    </row>
    <row r="18" spans="1:9" ht="30" customHeight="1" x14ac:dyDescent="0.2">
      <c r="A18" s="277" t="s">
        <v>24</v>
      </c>
      <c r="B18" s="278"/>
      <c r="C18" s="278"/>
      <c r="D18" s="279"/>
      <c r="E18" s="173">
        <v>135328.35999999999</v>
      </c>
      <c r="F18" s="173">
        <v>337828.36</v>
      </c>
      <c r="G18" s="173">
        <v>248150.96</v>
      </c>
      <c r="H18" s="173">
        <v>408921.8</v>
      </c>
      <c r="I18" s="173">
        <v>387196.64</v>
      </c>
    </row>
    <row r="19" spans="1:9" ht="30" customHeight="1" x14ac:dyDescent="0.2">
      <c r="A19" s="269" t="s">
        <v>25</v>
      </c>
      <c r="B19" s="270"/>
      <c r="C19" s="270"/>
      <c r="D19" s="271"/>
      <c r="E19" s="173">
        <v>15000</v>
      </c>
      <c r="F19" s="173">
        <v>29741.759999999998</v>
      </c>
      <c r="G19" s="173">
        <v>43000</v>
      </c>
      <c r="H19" s="173">
        <v>55764.59</v>
      </c>
      <c r="I19" s="173">
        <v>47898.83</v>
      </c>
    </row>
    <row r="20" spans="1:9" ht="30" customHeight="1" x14ac:dyDescent="0.2">
      <c r="A20" s="277" t="s">
        <v>26</v>
      </c>
      <c r="B20" s="278"/>
      <c r="C20" s="278"/>
      <c r="D20" s="279"/>
      <c r="E20" s="173">
        <v>0</v>
      </c>
      <c r="F20" s="173">
        <v>0</v>
      </c>
      <c r="G20" s="173">
        <v>0</v>
      </c>
      <c r="H20" s="173">
        <v>0</v>
      </c>
      <c r="I20" s="173">
        <v>0</v>
      </c>
    </row>
    <row r="21" spans="1:9" ht="30" customHeight="1" x14ac:dyDescent="0.2">
      <c r="A21" s="272" t="s">
        <v>27</v>
      </c>
      <c r="B21" s="273"/>
      <c r="C21" s="273"/>
      <c r="D21" s="274"/>
      <c r="E21" s="173">
        <v>0</v>
      </c>
      <c r="F21" s="173">
        <v>0</v>
      </c>
      <c r="G21" s="173">
        <v>0</v>
      </c>
      <c r="H21" s="173">
        <v>0</v>
      </c>
      <c r="I21" s="173">
        <v>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220" t="str">
        <f>Coordonnées!A1</f>
        <v>Synthèse du Budget</v>
      </c>
      <c r="B1" s="177"/>
      <c r="C1" s="177"/>
      <c r="D1" s="177"/>
      <c r="E1" s="181" t="str">
        <f>Coordonnées!G1</f>
        <v>Administration communale de Neufchateau</v>
      </c>
      <c r="F1" s="181"/>
      <c r="G1" s="181"/>
      <c r="H1" s="181"/>
      <c r="I1" s="117" t="str">
        <f>Coordonnées!$U$1</f>
        <v>Code INS</v>
      </c>
      <c r="J1" s="154">
        <f>Coordonnées!$V$1</f>
        <v>84043</v>
      </c>
    </row>
    <row r="2" spans="1:10" ht="16.149999999999999" customHeight="1" x14ac:dyDescent="0.2">
      <c r="A2" s="178"/>
      <c r="B2" s="179"/>
      <c r="C2" s="179"/>
      <c r="D2" s="179"/>
      <c r="E2" s="182"/>
      <c r="F2" s="182"/>
      <c r="G2" s="182"/>
      <c r="H2" s="182"/>
      <c r="I2" s="118" t="str">
        <f>Coordonnées!$U$2</f>
        <v>Exercice:</v>
      </c>
      <c r="J2" s="155">
        <f>Coordonnées!$V$2</f>
        <v>2026</v>
      </c>
    </row>
    <row r="3" spans="1:10" s="66" customFormat="1" ht="27" customHeight="1" x14ac:dyDescent="0.2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I3" s="167" t="str">
        <f>Coordonnées!$U$3</f>
        <v>Version:</v>
      </c>
      <c r="J3" s="67">
        <f>Coordonnées!$V$3</f>
        <v>2</v>
      </c>
    </row>
    <row r="4" spans="1:10" ht="16.149999999999999" customHeight="1" x14ac:dyDescent="0.2">
      <c r="A4" s="17"/>
      <c r="B4" s="16"/>
      <c r="C4" s="16"/>
      <c r="D4" s="16"/>
      <c r="E4" s="283" t="s">
        <v>45</v>
      </c>
      <c r="F4" s="284"/>
      <c r="G4" s="284"/>
      <c r="H4" s="284"/>
      <c r="I4" s="284"/>
    </row>
    <row r="5" spans="1:10" ht="17.649999999999999" customHeight="1" x14ac:dyDescent="0.2">
      <c r="A5" s="15"/>
      <c r="E5" s="287" t="s">
        <v>71</v>
      </c>
      <c r="F5" s="288"/>
      <c r="G5" s="288"/>
      <c r="H5" s="288"/>
      <c r="I5" s="288"/>
    </row>
    <row r="6" spans="1:10" ht="17.649999999999999" customHeight="1" x14ac:dyDescent="0.2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 x14ac:dyDescent="0.2">
      <c r="A7" s="15"/>
      <c r="E7" s="58">
        <f>F7-1</f>
        <v>2022</v>
      </c>
      <c r="F7" s="58">
        <f>G7-1</f>
        <v>2023</v>
      </c>
      <c r="G7" s="58">
        <f>H7-1</f>
        <v>2024</v>
      </c>
      <c r="H7" s="58">
        <f>I7-1</f>
        <v>2025</v>
      </c>
      <c r="I7" s="58">
        <f>J2</f>
        <v>2026</v>
      </c>
    </row>
    <row r="8" spans="1:10" ht="30" customHeight="1" x14ac:dyDescent="0.2">
      <c r="A8" s="280" t="s">
        <v>35</v>
      </c>
      <c r="B8" s="281"/>
      <c r="C8" s="281"/>
      <c r="D8" s="282"/>
      <c r="E8" s="173">
        <v>1416685.94</v>
      </c>
      <c r="F8" s="173">
        <v>1736400.1</v>
      </c>
      <c r="G8" s="173">
        <v>6050661.0999999996</v>
      </c>
      <c r="H8" s="173">
        <v>658974.19999999995</v>
      </c>
      <c r="I8" s="173">
        <v>1370425.95</v>
      </c>
    </row>
    <row r="9" spans="1:10" ht="30" customHeight="1" x14ac:dyDescent="0.2">
      <c r="A9" s="277" t="s">
        <v>18</v>
      </c>
      <c r="B9" s="278"/>
      <c r="C9" s="278"/>
      <c r="D9" s="279"/>
      <c r="E9" s="173">
        <v>515000</v>
      </c>
      <c r="F9" s="173">
        <v>714249.09</v>
      </c>
      <c r="G9" s="173">
        <v>998236</v>
      </c>
      <c r="H9" s="173">
        <v>960227.22</v>
      </c>
      <c r="I9" s="173">
        <v>1326757.0900000001</v>
      </c>
    </row>
    <row r="10" spans="1:10" ht="30" customHeight="1" x14ac:dyDescent="0.2">
      <c r="A10" s="277" t="s">
        <v>19</v>
      </c>
      <c r="B10" s="278"/>
      <c r="C10" s="278"/>
      <c r="D10" s="279"/>
      <c r="E10" s="173">
        <v>0</v>
      </c>
      <c r="F10" s="173">
        <v>0</v>
      </c>
      <c r="G10" s="173">
        <v>0</v>
      </c>
      <c r="H10" s="173">
        <v>0</v>
      </c>
      <c r="I10" s="173">
        <v>0</v>
      </c>
    </row>
    <row r="11" spans="1:10" ht="30" customHeight="1" x14ac:dyDescent="0.2">
      <c r="A11" s="277" t="s">
        <v>20</v>
      </c>
      <c r="B11" s="278"/>
      <c r="C11" s="278"/>
      <c r="D11" s="279"/>
      <c r="E11" s="173">
        <v>3950375.47</v>
      </c>
      <c r="F11" s="173">
        <v>3715798.72</v>
      </c>
      <c r="G11" s="173">
        <v>4662995.59</v>
      </c>
      <c r="H11" s="173">
        <v>1852321.55</v>
      </c>
      <c r="I11" s="173">
        <v>2543433.44</v>
      </c>
    </row>
    <row r="12" spans="1:10" ht="30" customHeight="1" x14ac:dyDescent="0.2">
      <c r="A12" s="277" t="s">
        <v>28</v>
      </c>
      <c r="B12" s="278"/>
      <c r="C12" s="278"/>
      <c r="D12" s="279"/>
      <c r="E12" s="173">
        <v>20000</v>
      </c>
      <c r="F12" s="173">
        <v>155000</v>
      </c>
      <c r="G12" s="173">
        <v>0</v>
      </c>
      <c r="H12" s="173">
        <v>0</v>
      </c>
      <c r="I12" s="173">
        <v>0</v>
      </c>
    </row>
    <row r="13" spans="1:10" ht="30" customHeight="1" x14ac:dyDescent="0.2">
      <c r="A13" s="277" t="s">
        <v>21</v>
      </c>
      <c r="B13" s="278"/>
      <c r="C13" s="278"/>
      <c r="D13" s="279"/>
      <c r="E13" s="173">
        <v>0</v>
      </c>
      <c r="F13" s="173">
        <v>0</v>
      </c>
      <c r="G13" s="173">
        <v>0</v>
      </c>
      <c r="H13" s="173">
        <v>0</v>
      </c>
      <c r="I13" s="173">
        <v>0</v>
      </c>
    </row>
    <row r="14" spans="1:10" ht="30" customHeight="1" x14ac:dyDescent="0.2">
      <c r="A14" s="277" t="s">
        <v>22</v>
      </c>
      <c r="B14" s="278"/>
      <c r="C14" s="278"/>
      <c r="D14" s="279"/>
      <c r="E14" s="173">
        <v>403000</v>
      </c>
      <c r="F14" s="173">
        <v>16000</v>
      </c>
      <c r="G14" s="173">
        <v>143818</v>
      </c>
      <c r="H14" s="173">
        <v>44000</v>
      </c>
      <c r="I14" s="173">
        <v>6500</v>
      </c>
    </row>
    <row r="15" spans="1:10" ht="30" customHeight="1" x14ac:dyDescent="0.2">
      <c r="A15" s="277" t="s">
        <v>23</v>
      </c>
      <c r="B15" s="278"/>
      <c r="C15" s="278"/>
      <c r="D15" s="279"/>
      <c r="E15" s="173">
        <v>640000</v>
      </c>
      <c r="F15" s="173">
        <v>1435000</v>
      </c>
      <c r="G15" s="173">
        <v>1643000</v>
      </c>
      <c r="H15" s="173">
        <v>1872000</v>
      </c>
      <c r="I15" s="173">
        <v>5283000</v>
      </c>
    </row>
    <row r="16" spans="1:10" ht="30" customHeight="1" x14ac:dyDescent="0.2">
      <c r="A16" s="269" t="s">
        <v>32</v>
      </c>
      <c r="B16" s="270"/>
      <c r="C16" s="270"/>
      <c r="D16" s="271"/>
      <c r="E16" s="173">
        <v>0</v>
      </c>
      <c r="F16" s="173">
        <v>0</v>
      </c>
      <c r="G16" s="173">
        <v>0</v>
      </c>
      <c r="H16" s="173">
        <v>0</v>
      </c>
      <c r="I16" s="173">
        <v>0</v>
      </c>
    </row>
    <row r="17" spans="1:9" ht="30" customHeight="1" x14ac:dyDescent="0.2">
      <c r="A17" s="277" t="s">
        <v>31</v>
      </c>
      <c r="B17" s="278"/>
      <c r="C17" s="278"/>
      <c r="D17" s="279"/>
      <c r="E17" s="173">
        <v>220000</v>
      </c>
      <c r="F17" s="173">
        <v>0</v>
      </c>
      <c r="G17" s="173">
        <v>0</v>
      </c>
      <c r="H17" s="173">
        <v>12860</v>
      </c>
      <c r="I17" s="173">
        <v>0</v>
      </c>
    </row>
    <row r="18" spans="1:9" ht="30" customHeight="1" x14ac:dyDescent="0.2">
      <c r="A18" s="277" t="s">
        <v>24</v>
      </c>
      <c r="B18" s="278"/>
      <c r="C18" s="278"/>
      <c r="D18" s="279"/>
      <c r="E18" s="173">
        <v>0</v>
      </c>
      <c r="F18" s="173">
        <v>60000</v>
      </c>
      <c r="G18" s="173">
        <v>0</v>
      </c>
      <c r="H18" s="173">
        <v>0</v>
      </c>
      <c r="I18" s="173">
        <v>0</v>
      </c>
    </row>
    <row r="19" spans="1:9" ht="30" customHeight="1" x14ac:dyDescent="0.2">
      <c r="A19" s="269" t="s">
        <v>25</v>
      </c>
      <c r="B19" s="270"/>
      <c r="C19" s="270"/>
      <c r="D19" s="271"/>
      <c r="E19" s="173">
        <v>123850</v>
      </c>
      <c r="F19" s="173">
        <v>118500</v>
      </c>
      <c r="G19" s="173">
        <v>91275</v>
      </c>
      <c r="H19" s="173">
        <v>234000</v>
      </c>
      <c r="I19" s="173">
        <v>133380.74</v>
      </c>
    </row>
    <row r="20" spans="1:9" ht="30" customHeight="1" x14ac:dyDescent="0.2">
      <c r="A20" s="277" t="s">
        <v>26</v>
      </c>
      <c r="B20" s="278"/>
      <c r="C20" s="278"/>
      <c r="D20" s="279"/>
      <c r="E20" s="173">
        <v>0</v>
      </c>
      <c r="F20" s="173">
        <v>0</v>
      </c>
      <c r="G20" s="173">
        <v>0</v>
      </c>
      <c r="H20" s="173">
        <v>0</v>
      </c>
      <c r="I20" s="173">
        <v>0</v>
      </c>
    </row>
    <row r="21" spans="1:9" ht="30" customHeight="1" x14ac:dyDescent="0.2">
      <c r="A21" s="272" t="s">
        <v>27</v>
      </c>
      <c r="B21" s="273"/>
      <c r="C21" s="273"/>
      <c r="D21" s="274"/>
      <c r="E21" s="173">
        <v>0</v>
      </c>
      <c r="F21" s="173">
        <v>0</v>
      </c>
      <c r="G21" s="173">
        <v>0</v>
      </c>
      <c r="H21" s="173">
        <v>0</v>
      </c>
      <c r="I21" s="173">
        <v>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220" t="str">
        <f>Coordonnées!A1</f>
        <v>Synthèse du Budget</v>
      </c>
      <c r="B1" s="177"/>
      <c r="C1" s="177"/>
      <c r="D1" s="177"/>
      <c r="E1" s="181" t="str">
        <f>Coordonnées!G1</f>
        <v>Administration communale de Neufchateau</v>
      </c>
      <c r="F1" s="181"/>
      <c r="G1" s="181"/>
      <c r="H1" s="181"/>
      <c r="I1" s="117" t="str">
        <f>Coordonnées!$U$1</f>
        <v>Code INS</v>
      </c>
      <c r="J1" s="154">
        <f>Coordonnées!$V$1</f>
        <v>84043</v>
      </c>
    </row>
    <row r="2" spans="1:10" ht="16.149999999999999" customHeight="1" x14ac:dyDescent="0.2">
      <c r="A2" s="178"/>
      <c r="B2" s="179"/>
      <c r="C2" s="179"/>
      <c r="D2" s="179"/>
      <c r="E2" s="182"/>
      <c r="F2" s="182"/>
      <c r="G2" s="182"/>
      <c r="H2" s="182"/>
      <c r="I2" s="118" t="str">
        <f>Coordonnées!$U$2</f>
        <v>Exercice:</v>
      </c>
      <c r="J2" s="155">
        <f>Coordonnées!$V$2</f>
        <v>2026</v>
      </c>
    </row>
    <row r="3" spans="1:10" s="66" customFormat="1" ht="27" customHeight="1" x14ac:dyDescent="0.2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7">
        <f>Coordonnées!$V$3</f>
        <v>2</v>
      </c>
    </row>
    <row r="4" spans="1:10" ht="16.149999999999999" customHeight="1" x14ac:dyDescent="0.2">
      <c r="A4" s="17"/>
      <c r="B4" s="16"/>
      <c r="C4" s="16"/>
      <c r="D4" s="16"/>
      <c r="E4" s="283" t="s">
        <v>45</v>
      </c>
      <c r="F4" s="284"/>
      <c r="G4" s="284"/>
      <c r="H4" s="284"/>
      <c r="I4" s="284"/>
    </row>
    <row r="5" spans="1:10" ht="17.649999999999999" customHeight="1" x14ac:dyDescent="0.2">
      <c r="A5" s="15"/>
      <c r="E5" s="289" t="s">
        <v>72</v>
      </c>
      <c r="F5" s="290"/>
      <c r="G5" s="290"/>
      <c r="H5" s="290"/>
      <c r="I5" s="290"/>
    </row>
    <row r="6" spans="1:10" ht="17.649999999999999" customHeight="1" x14ac:dyDescent="0.2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 x14ac:dyDescent="0.2">
      <c r="A7" s="15"/>
      <c r="E7" s="58">
        <f>F7-1</f>
        <v>2022</v>
      </c>
      <c r="F7" s="58">
        <f>G7-1</f>
        <v>2023</v>
      </c>
      <c r="G7" s="58">
        <f>H7-1</f>
        <v>2024</v>
      </c>
      <c r="H7" s="58">
        <f>I7-1</f>
        <v>2025</v>
      </c>
      <c r="I7" s="58">
        <f>J2</f>
        <v>2026</v>
      </c>
    </row>
    <row r="8" spans="1:10" ht="30" customHeight="1" x14ac:dyDescent="0.2">
      <c r="A8" s="280" t="s">
        <v>35</v>
      </c>
      <c r="B8" s="281"/>
      <c r="C8" s="281"/>
      <c r="D8" s="282"/>
      <c r="E8" s="173">
        <v>2598958.8199999998</v>
      </c>
      <c r="F8" s="173">
        <v>3223697.3</v>
      </c>
      <c r="G8" s="173">
        <v>5803951.0599999996</v>
      </c>
      <c r="H8" s="173">
        <v>2651848.84</v>
      </c>
      <c r="I8" s="173">
        <v>2763468.74</v>
      </c>
    </row>
    <row r="9" spans="1:10" ht="30" customHeight="1" x14ac:dyDescent="0.2">
      <c r="A9" s="277" t="s">
        <v>18</v>
      </c>
      <c r="B9" s="278"/>
      <c r="C9" s="278"/>
      <c r="D9" s="279"/>
      <c r="E9" s="173">
        <v>870000</v>
      </c>
      <c r="F9" s="173">
        <v>855835</v>
      </c>
      <c r="G9" s="173">
        <v>1366496</v>
      </c>
      <c r="H9" s="173">
        <v>975000</v>
      </c>
      <c r="I9" s="173">
        <v>652000</v>
      </c>
    </row>
    <row r="10" spans="1:10" ht="30" customHeight="1" x14ac:dyDescent="0.2">
      <c r="A10" s="277" t="s">
        <v>19</v>
      </c>
      <c r="B10" s="278"/>
      <c r="C10" s="278"/>
      <c r="D10" s="279"/>
      <c r="E10" s="173">
        <v>0</v>
      </c>
      <c r="F10" s="173">
        <v>0</v>
      </c>
      <c r="G10" s="173">
        <v>0</v>
      </c>
      <c r="H10" s="173">
        <v>0</v>
      </c>
      <c r="I10" s="173">
        <v>0</v>
      </c>
    </row>
    <row r="11" spans="1:10" ht="30" customHeight="1" x14ac:dyDescent="0.2">
      <c r="A11" s="277" t="s">
        <v>20</v>
      </c>
      <c r="B11" s="278"/>
      <c r="C11" s="278"/>
      <c r="D11" s="279"/>
      <c r="E11" s="173">
        <v>2990066.59</v>
      </c>
      <c r="F11" s="173">
        <v>2812200</v>
      </c>
      <c r="G11" s="173">
        <v>1888987.61</v>
      </c>
      <c r="H11" s="173">
        <v>1211802.7</v>
      </c>
      <c r="I11" s="173">
        <v>2093422</v>
      </c>
    </row>
    <row r="12" spans="1:10" ht="30" customHeight="1" x14ac:dyDescent="0.2">
      <c r="A12" s="277" t="s">
        <v>28</v>
      </c>
      <c r="B12" s="278"/>
      <c r="C12" s="278"/>
      <c r="D12" s="279"/>
      <c r="E12" s="173">
        <v>0</v>
      </c>
      <c r="F12" s="173">
        <v>0</v>
      </c>
      <c r="G12" s="173">
        <v>0</v>
      </c>
      <c r="H12" s="173">
        <v>0</v>
      </c>
      <c r="I12" s="173">
        <v>0</v>
      </c>
    </row>
    <row r="13" spans="1:10" ht="30" customHeight="1" x14ac:dyDescent="0.2">
      <c r="A13" s="277" t="s">
        <v>21</v>
      </c>
      <c r="B13" s="278"/>
      <c r="C13" s="278"/>
      <c r="D13" s="279"/>
      <c r="E13" s="173">
        <v>0</v>
      </c>
      <c r="F13" s="173">
        <v>0</v>
      </c>
      <c r="G13" s="173">
        <v>0</v>
      </c>
      <c r="H13" s="173">
        <v>0</v>
      </c>
      <c r="I13" s="173">
        <v>0</v>
      </c>
    </row>
    <row r="14" spans="1:10" ht="30" customHeight="1" x14ac:dyDescent="0.2">
      <c r="A14" s="277" t="s">
        <v>22</v>
      </c>
      <c r="B14" s="278"/>
      <c r="C14" s="278"/>
      <c r="D14" s="279"/>
      <c r="E14" s="173">
        <v>400000</v>
      </c>
      <c r="F14" s="173">
        <v>515812.63</v>
      </c>
      <c r="G14" s="173">
        <v>338049.34</v>
      </c>
      <c r="H14" s="173">
        <v>0</v>
      </c>
      <c r="I14" s="173">
        <v>0</v>
      </c>
    </row>
    <row r="15" spans="1:10" ht="30" customHeight="1" x14ac:dyDescent="0.2">
      <c r="A15" s="277" t="s">
        <v>23</v>
      </c>
      <c r="B15" s="278"/>
      <c r="C15" s="278"/>
      <c r="D15" s="279"/>
      <c r="E15" s="173">
        <v>330000</v>
      </c>
      <c r="F15" s="173">
        <v>1765000</v>
      </c>
      <c r="G15" s="173">
        <v>890270</v>
      </c>
      <c r="H15" s="173">
        <v>778544</v>
      </c>
      <c r="I15" s="173">
        <v>5078408</v>
      </c>
    </row>
    <row r="16" spans="1:10" ht="30" customHeight="1" x14ac:dyDescent="0.2">
      <c r="A16" s="269" t="s">
        <v>32</v>
      </c>
      <c r="B16" s="270"/>
      <c r="C16" s="270"/>
      <c r="D16" s="271"/>
      <c r="E16" s="173">
        <v>0</v>
      </c>
      <c r="F16" s="173">
        <v>0</v>
      </c>
      <c r="G16" s="173">
        <v>0</v>
      </c>
      <c r="H16" s="173">
        <v>0</v>
      </c>
      <c r="I16" s="173">
        <v>0</v>
      </c>
    </row>
    <row r="17" spans="1:9" ht="30" customHeight="1" x14ac:dyDescent="0.2">
      <c r="A17" s="277" t="s">
        <v>31</v>
      </c>
      <c r="B17" s="278"/>
      <c r="C17" s="278"/>
      <c r="D17" s="279"/>
      <c r="E17" s="173">
        <v>220000</v>
      </c>
      <c r="F17" s="173">
        <v>0</v>
      </c>
      <c r="G17" s="173">
        <v>0</v>
      </c>
      <c r="H17" s="173">
        <v>0</v>
      </c>
      <c r="I17" s="173">
        <v>0</v>
      </c>
    </row>
    <row r="18" spans="1:9" ht="30" customHeight="1" x14ac:dyDescent="0.2">
      <c r="A18" s="277" t="s">
        <v>24</v>
      </c>
      <c r="B18" s="278"/>
      <c r="C18" s="278"/>
      <c r="D18" s="279"/>
      <c r="E18" s="173">
        <v>0</v>
      </c>
      <c r="F18" s="173">
        <v>22500</v>
      </c>
      <c r="G18" s="173">
        <v>0</v>
      </c>
      <c r="H18" s="173">
        <v>0</v>
      </c>
      <c r="I18" s="173">
        <v>0</v>
      </c>
    </row>
    <row r="19" spans="1:9" ht="30" customHeight="1" x14ac:dyDescent="0.2">
      <c r="A19" s="269" t="s">
        <v>25</v>
      </c>
      <c r="B19" s="270"/>
      <c r="C19" s="270"/>
      <c r="D19" s="271"/>
      <c r="E19" s="173">
        <v>0</v>
      </c>
      <c r="F19" s="173">
        <v>0</v>
      </c>
      <c r="G19" s="173">
        <v>0</v>
      </c>
      <c r="H19" s="173">
        <v>90000</v>
      </c>
      <c r="I19" s="173">
        <v>92300</v>
      </c>
    </row>
    <row r="20" spans="1:9" ht="30" customHeight="1" x14ac:dyDescent="0.2">
      <c r="A20" s="277" t="s">
        <v>26</v>
      </c>
      <c r="B20" s="278"/>
      <c r="C20" s="278"/>
      <c r="D20" s="279"/>
      <c r="E20" s="173">
        <v>0</v>
      </c>
      <c r="F20" s="173">
        <v>0</v>
      </c>
      <c r="G20" s="173">
        <v>0</v>
      </c>
      <c r="H20" s="173">
        <v>0</v>
      </c>
      <c r="I20" s="173">
        <v>0</v>
      </c>
    </row>
    <row r="21" spans="1:9" ht="30" customHeight="1" x14ac:dyDescent="0.2">
      <c r="A21" s="272" t="s">
        <v>27</v>
      </c>
      <c r="B21" s="273"/>
      <c r="C21" s="273"/>
      <c r="D21" s="274"/>
      <c r="E21" s="173">
        <v>0</v>
      </c>
      <c r="F21" s="173">
        <v>0</v>
      </c>
      <c r="G21" s="173">
        <v>0</v>
      </c>
      <c r="H21" s="173">
        <v>0</v>
      </c>
      <c r="I21" s="173">
        <v>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220" t="s">
        <v>39</v>
      </c>
      <c r="B1" s="177"/>
      <c r="C1" s="177"/>
      <c r="D1" s="177"/>
      <c r="E1" s="177"/>
      <c r="F1" s="177"/>
      <c r="G1" s="181" t="str">
        <f>Coordonnées!G1</f>
        <v>Administration communale de Neufchateau</v>
      </c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46"/>
      <c r="W1" s="144"/>
      <c r="X1" s="117" t="str">
        <f>Coordonnées!$U$1</f>
        <v>Code INS</v>
      </c>
      <c r="Y1" s="154">
        <f>Coordonnées!$V$1</f>
        <v>84043</v>
      </c>
    </row>
    <row r="2" spans="1:25" x14ac:dyDescent="0.2">
      <c r="A2" s="178"/>
      <c r="B2" s="179"/>
      <c r="C2" s="179"/>
      <c r="D2" s="179"/>
      <c r="E2" s="179"/>
      <c r="F2" s="179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47"/>
      <c r="W2" s="145"/>
      <c r="X2" s="118" t="str">
        <f>Coordonnées!$U$2</f>
        <v>Exercice:</v>
      </c>
      <c r="Y2" s="155">
        <f>Coordonnées!$V$2</f>
        <v>2026</v>
      </c>
    </row>
    <row r="3" spans="1:25" x14ac:dyDescent="0.2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X3" s="113" t="str">
        <f>Coordonnées!$U$3</f>
        <v>Version:</v>
      </c>
      <c r="Y3" s="156">
        <f>Coordonnées!$V$3</f>
        <v>2</v>
      </c>
    </row>
    <row r="4" spans="1:25" ht="13.15" customHeight="1" x14ac:dyDescent="0.2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5" ht="16.149999999999999" customHeight="1" x14ac:dyDescent="0.2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18"/>
      <c r="S5" s="18"/>
      <c r="T5" s="18"/>
      <c r="U5" s="18"/>
      <c r="V5" s="18"/>
    </row>
    <row r="6" spans="1:25" ht="16.149999999999999" customHeight="1" x14ac:dyDescent="0.2">
      <c r="A6" s="14" t="s">
        <v>37</v>
      </c>
      <c r="B6" s="13"/>
      <c r="C6" s="13"/>
      <c r="D6" s="13"/>
      <c r="E6" s="13"/>
      <c r="F6" s="36"/>
      <c r="G6" s="18"/>
      <c r="H6" s="18"/>
      <c r="I6" s="18"/>
      <c r="J6" s="18"/>
      <c r="K6" s="18"/>
      <c r="L6" s="18"/>
      <c r="M6" s="36"/>
      <c r="N6" s="36"/>
      <c r="O6" s="36"/>
      <c r="P6" s="36"/>
      <c r="Q6" s="18"/>
      <c r="R6" s="18"/>
      <c r="S6" s="18"/>
      <c r="T6" s="18"/>
      <c r="U6" s="18"/>
      <c r="V6" s="18"/>
    </row>
    <row r="7" spans="1:25" ht="16.899999999999999" customHeight="1" x14ac:dyDescent="0.2">
      <c r="A7" s="53"/>
      <c r="B7" s="54"/>
      <c r="C7" s="54"/>
      <c r="D7" s="54"/>
      <c r="E7" s="54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55"/>
      <c r="S7" s="55"/>
      <c r="T7" s="55"/>
      <c r="U7" s="55"/>
      <c r="V7" s="55"/>
    </row>
    <row r="8" spans="1:25" ht="16.899999999999999" customHeight="1" x14ac:dyDescent="0.2">
      <c r="A8" s="43"/>
      <c r="B8" s="14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2"/>
    </row>
    <row r="9" spans="1:25" ht="16.899999999999999" customHeight="1" x14ac:dyDescent="0.2">
      <c r="A9" s="43"/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7"/>
    </row>
    <row r="10" spans="1:25" ht="16.899999999999999" customHeight="1" x14ac:dyDescent="0.2">
      <c r="A10" s="43"/>
      <c r="B10" s="125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7"/>
    </row>
    <row r="11" spans="1:25" ht="16.899999999999999" customHeight="1" x14ac:dyDescent="0.2">
      <c r="A11" s="43"/>
      <c r="B11" s="125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7"/>
    </row>
    <row r="12" spans="1:25" ht="16.899999999999999" customHeight="1" x14ac:dyDescent="0.2">
      <c r="A12" s="43"/>
      <c r="B12" s="125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7"/>
    </row>
    <row r="13" spans="1:25" ht="16.899999999999999" customHeight="1" x14ac:dyDescent="0.2">
      <c r="A13" s="43"/>
      <c r="B13" s="125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7"/>
    </row>
    <row r="14" spans="1:25" ht="16.899999999999999" customHeight="1" x14ac:dyDescent="0.2">
      <c r="A14" s="43"/>
      <c r="B14" s="125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7"/>
    </row>
    <row r="15" spans="1:25" ht="16.899999999999999" customHeight="1" x14ac:dyDescent="0.2">
      <c r="A15" s="49"/>
      <c r="B15" s="134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6"/>
    </row>
    <row r="16" spans="1:25" ht="16.899999999999999" customHeight="1" x14ac:dyDescent="0.2">
      <c r="A16" s="43"/>
      <c r="B16" s="125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7"/>
    </row>
    <row r="17" spans="1:24" ht="16.899999999999999" customHeight="1" x14ac:dyDescent="0.2">
      <c r="A17" s="43"/>
      <c r="B17" s="125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7"/>
    </row>
    <row r="18" spans="1:24" ht="16.899999999999999" customHeight="1" x14ac:dyDescent="0.2">
      <c r="A18" s="43"/>
      <c r="B18" s="125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7"/>
    </row>
    <row r="19" spans="1:24" s="46" customFormat="1" ht="16.899999999999999" customHeight="1" x14ac:dyDescent="0.2">
      <c r="A19" s="49"/>
      <c r="B19" s="134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6"/>
    </row>
    <row r="20" spans="1:24" s="46" customFormat="1" ht="16.899999999999999" customHeight="1" x14ac:dyDescent="0.2">
      <c r="A20" s="49"/>
      <c r="B20" s="134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6"/>
    </row>
    <row r="21" spans="1:24" ht="16.899999999999999" customHeight="1" x14ac:dyDescent="0.2">
      <c r="A21" s="43"/>
      <c r="B21" s="125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7"/>
    </row>
    <row r="22" spans="1:24" ht="16.899999999999999" customHeight="1" x14ac:dyDescent="0.2">
      <c r="A22" s="43"/>
      <c r="B22" s="125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7"/>
    </row>
    <row r="23" spans="1:24" ht="16.899999999999999" customHeight="1" x14ac:dyDescent="0.2">
      <c r="A23" s="43"/>
      <c r="B23" s="125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7"/>
    </row>
    <row r="24" spans="1:24" ht="16.899999999999999" customHeight="1" x14ac:dyDescent="0.2">
      <c r="A24" s="43"/>
      <c r="B24" s="125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7"/>
    </row>
    <row r="25" spans="1:24" ht="16.899999999999999" customHeight="1" x14ac:dyDescent="0.2">
      <c r="A25" s="43"/>
      <c r="B25" s="125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7"/>
    </row>
    <row r="26" spans="1:24" ht="16.899999999999999" customHeight="1" x14ac:dyDescent="0.2">
      <c r="A26" s="43"/>
      <c r="B26" s="125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7"/>
    </row>
    <row r="27" spans="1:24" ht="16.899999999999999" customHeight="1" x14ac:dyDescent="0.2">
      <c r="A27" s="51"/>
      <c r="B27" s="128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30"/>
    </row>
    <row r="28" spans="1:24" ht="16.899999999999999" customHeight="1" x14ac:dyDescent="0.2">
      <c r="A28" s="43"/>
      <c r="B28" s="125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7"/>
    </row>
    <row r="29" spans="1:24" ht="16.899999999999999" customHeight="1" x14ac:dyDescent="0.2">
      <c r="A29" s="43"/>
      <c r="B29" s="125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7"/>
    </row>
    <row r="30" spans="1:24" s="46" customFormat="1" ht="16.899999999999999" customHeight="1" x14ac:dyDescent="0.2">
      <c r="A30" s="49"/>
      <c r="B30" s="134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6"/>
    </row>
    <row r="31" spans="1:24" ht="16.899999999999999" customHeight="1" x14ac:dyDescent="0.2">
      <c r="A31" s="43"/>
      <c r="B31" s="125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7"/>
    </row>
    <row r="32" spans="1:24" ht="16.899999999999999" customHeight="1" x14ac:dyDescent="0.2">
      <c r="A32" s="51"/>
      <c r="B32" s="128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30"/>
    </row>
    <row r="33" spans="1:24" ht="16.899999999999999" customHeight="1" x14ac:dyDescent="0.2">
      <c r="A33" s="51"/>
      <c r="B33" s="128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30"/>
    </row>
    <row r="34" spans="1:24" s="46" customFormat="1" ht="16.899999999999999" customHeight="1" x14ac:dyDescent="0.2">
      <c r="A34" s="49"/>
      <c r="B34" s="134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6"/>
    </row>
    <row r="35" spans="1:24" ht="16.899999999999999" customHeight="1" x14ac:dyDescent="0.2">
      <c r="A35" s="43"/>
      <c r="B35" s="125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7"/>
    </row>
    <row r="36" spans="1:24" ht="16.899999999999999" customHeight="1" x14ac:dyDescent="0.2">
      <c r="A36" s="52"/>
      <c r="B36" s="137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9"/>
    </row>
    <row r="37" spans="1:24" s="46" customFormat="1" ht="16.899999999999999" customHeight="1" x14ac:dyDescent="0.2">
      <c r="A37" s="49"/>
      <c r="B37" s="134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6"/>
    </row>
    <row r="38" spans="1:24" ht="16.899999999999999" customHeight="1" x14ac:dyDescent="0.2">
      <c r="A38" s="43"/>
      <c r="B38" s="125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7"/>
    </row>
    <row r="39" spans="1:24" ht="16.899999999999999" customHeight="1" x14ac:dyDescent="0.2">
      <c r="A39" s="43"/>
      <c r="B39" s="125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7"/>
    </row>
    <row r="40" spans="1:24" ht="16.899999999999999" customHeight="1" x14ac:dyDescent="0.2">
      <c r="A40" s="43"/>
      <c r="B40" s="125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7"/>
    </row>
    <row r="41" spans="1:24" ht="16.899999999999999" customHeight="1" x14ac:dyDescent="0.2">
      <c r="A41" s="43"/>
      <c r="B41" s="125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7"/>
    </row>
    <row r="42" spans="1:24" ht="16.899999999999999" customHeight="1" x14ac:dyDescent="0.2">
      <c r="A42" s="43"/>
      <c r="B42" s="125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7"/>
    </row>
    <row r="43" spans="1:24" ht="16.899999999999999" customHeight="1" x14ac:dyDescent="0.2">
      <c r="A43" s="43"/>
      <c r="B43" s="125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7"/>
    </row>
    <row r="44" spans="1:24" ht="16.899999999999999" customHeight="1" x14ac:dyDescent="0.2">
      <c r="A44" s="51"/>
      <c r="B44" s="128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30"/>
    </row>
    <row r="45" spans="1:24" ht="16.899999999999999" customHeight="1" x14ac:dyDescent="0.2">
      <c r="A45" s="47"/>
      <c r="B45" s="131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3"/>
    </row>
    <row r="46" spans="1:24" ht="16.899999999999999" customHeight="1" x14ac:dyDescent="0.2">
      <c r="A46" s="43"/>
      <c r="B46" s="125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7"/>
    </row>
    <row r="47" spans="1:24" ht="16.899999999999999" customHeight="1" x14ac:dyDescent="0.2">
      <c r="A47" s="43"/>
      <c r="B47" s="125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7"/>
    </row>
    <row r="48" spans="1:24" ht="16.899999999999999" customHeight="1" x14ac:dyDescent="0.2">
      <c r="A48" s="53"/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50"/>
    </row>
    <row r="49" spans="1:24" ht="16.899999999999999" customHeight="1" x14ac:dyDescent="0.2">
      <c r="A49" s="53"/>
      <c r="B49" s="148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50"/>
    </row>
    <row r="50" spans="1:24" ht="16.899999999999999" customHeight="1" x14ac:dyDescent="0.2">
      <c r="A50" s="53"/>
      <c r="B50" s="151"/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3"/>
    </row>
    <row r="51" spans="1:24" ht="16.899999999999999" customHeight="1" x14ac:dyDescent="0.2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tabSelected="1" topLeftCell="A10" zoomScaleNormal="100" workbookViewId="0">
      <selection activeCell="Z1" sqref="Z1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220" t="str">
        <f>Coordonnées!A1</f>
        <v>Synthèse du Budget</v>
      </c>
      <c r="B1" s="177"/>
      <c r="C1" s="177"/>
      <c r="D1" s="177"/>
      <c r="E1" s="177"/>
      <c r="F1" s="177"/>
      <c r="G1" s="181" t="str">
        <f>Coordonnées!G1</f>
        <v>Administration communale de Neufchateau</v>
      </c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44"/>
      <c r="W1" s="144"/>
      <c r="X1" s="117" t="str">
        <f>Coordonnées!$U$1</f>
        <v>Code INS</v>
      </c>
      <c r="Y1" s="154">
        <f>Coordonnées!$V$1</f>
        <v>84043</v>
      </c>
    </row>
    <row r="2" spans="1:25" x14ac:dyDescent="0.2">
      <c r="A2" s="178"/>
      <c r="B2" s="179"/>
      <c r="C2" s="179"/>
      <c r="D2" s="179"/>
      <c r="E2" s="179"/>
      <c r="F2" s="179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45"/>
      <c r="W2" s="145"/>
      <c r="X2" s="118" t="str">
        <f>Coordonnées!$U$2</f>
        <v>Exercice:</v>
      </c>
      <c r="Y2" s="155">
        <f>Coordonnées!$V$2</f>
        <v>2026</v>
      </c>
    </row>
    <row r="3" spans="1:25" x14ac:dyDescent="0.2">
      <c r="A3" s="74" t="str">
        <f>Coordonnées!A3</f>
        <v>Modèle officiel généré par l'application eComptes © SPW Intérieur et Action Sociale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P3" s="143"/>
      <c r="Q3" s="143"/>
      <c r="X3" s="113" t="str">
        <f>Coordonnées!$U$3</f>
        <v>Version:</v>
      </c>
      <c r="Y3" s="156">
        <f>Coordonnées!$V$3</f>
        <v>2</v>
      </c>
    </row>
    <row r="4" spans="1:25" ht="13.15" customHeight="1" x14ac:dyDescent="0.2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5" ht="16.149999999999999" customHeight="1" x14ac:dyDescent="0.2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18"/>
      <c r="S5" s="18"/>
    </row>
    <row r="6" spans="1:25" ht="16.149999999999999" customHeight="1" x14ac:dyDescent="0.2">
      <c r="A6" s="14" t="s">
        <v>38</v>
      </c>
      <c r="B6" s="71"/>
      <c r="C6" s="71"/>
      <c r="D6" s="71"/>
      <c r="E6" s="71"/>
      <c r="F6" s="20"/>
      <c r="G6" s="34"/>
      <c r="H6" s="34"/>
      <c r="I6" s="3"/>
      <c r="J6" s="3"/>
      <c r="K6" s="3"/>
      <c r="L6" s="3"/>
      <c r="M6" s="68"/>
      <c r="N6" s="68"/>
      <c r="O6" s="68"/>
      <c r="P6" s="68"/>
      <c r="Q6" s="3"/>
      <c r="R6" s="3"/>
      <c r="S6" s="3"/>
    </row>
    <row r="7" spans="1:25" ht="16.899999999999999" customHeight="1" x14ac:dyDescent="0.2">
      <c r="A7" s="15"/>
      <c r="B7" s="71"/>
      <c r="C7" s="71"/>
      <c r="D7" s="71"/>
      <c r="E7" s="71"/>
      <c r="F7" s="20"/>
      <c r="G7" s="20"/>
      <c r="H7" s="20"/>
      <c r="I7" s="68"/>
      <c r="J7" s="68"/>
      <c r="K7" s="68"/>
      <c r="L7" s="68"/>
      <c r="M7" s="68"/>
      <c r="N7" s="68"/>
      <c r="O7" s="68"/>
      <c r="P7" s="68"/>
      <c r="Q7" s="68"/>
      <c r="R7" s="3"/>
      <c r="S7" s="3"/>
    </row>
    <row r="8" spans="1:25" ht="16.899999999999999" customHeight="1" x14ac:dyDescent="0.2">
      <c r="A8" s="72" t="s">
        <v>47</v>
      </c>
      <c r="B8" s="15"/>
      <c r="C8" s="73"/>
      <c r="D8" s="73"/>
      <c r="E8" s="73"/>
      <c r="F8" s="72" t="s">
        <v>48</v>
      </c>
      <c r="G8" s="73"/>
      <c r="H8" s="73"/>
      <c r="I8" s="69"/>
      <c r="J8" s="69"/>
      <c r="K8" s="69"/>
      <c r="L8" s="69"/>
      <c r="M8" s="69"/>
      <c r="N8" s="69"/>
      <c r="O8" s="69"/>
      <c r="P8" s="69"/>
      <c r="Q8" s="69"/>
      <c r="R8" s="69"/>
      <c r="S8" s="70"/>
    </row>
    <row r="9" spans="1:25" ht="49.9" customHeight="1" x14ac:dyDescent="0.2">
      <c r="A9" s="291" t="s">
        <v>49</v>
      </c>
      <c r="B9" s="291"/>
      <c r="C9" s="291"/>
      <c r="D9" s="291"/>
      <c r="E9" s="291"/>
      <c r="F9" s="293" t="s">
        <v>50</v>
      </c>
      <c r="G9" s="293"/>
      <c r="H9" s="293"/>
      <c r="I9" s="293"/>
      <c r="J9" s="293"/>
      <c r="K9" s="293"/>
      <c r="L9" s="293"/>
      <c r="M9" s="293"/>
      <c r="N9" s="293"/>
      <c r="O9" s="293"/>
      <c r="P9" s="293"/>
      <c r="Q9" s="293"/>
      <c r="R9" s="293"/>
      <c r="S9" s="293"/>
      <c r="T9" s="293"/>
      <c r="U9" s="293"/>
      <c r="V9" s="293"/>
      <c r="W9" s="293"/>
    </row>
    <row r="10" spans="1:25" ht="49.9" customHeight="1" x14ac:dyDescent="0.2">
      <c r="A10" s="291" t="s">
        <v>29</v>
      </c>
      <c r="B10" s="291"/>
      <c r="C10" s="291"/>
      <c r="D10" s="291"/>
      <c r="E10" s="291"/>
      <c r="F10" s="292" t="s">
        <v>51</v>
      </c>
      <c r="G10" s="292"/>
      <c r="H10" s="292"/>
      <c r="I10" s="292"/>
      <c r="J10" s="292"/>
      <c r="K10" s="292"/>
      <c r="L10" s="292"/>
      <c r="M10" s="292"/>
      <c r="N10" s="292"/>
      <c r="O10" s="292"/>
      <c r="P10" s="292"/>
      <c r="Q10" s="292"/>
      <c r="R10" s="292"/>
      <c r="S10" s="292"/>
      <c r="T10" s="292"/>
      <c r="U10" s="292"/>
      <c r="V10" s="292"/>
      <c r="W10" s="292"/>
    </row>
    <row r="11" spans="1:25" ht="49.9" customHeight="1" x14ac:dyDescent="0.2">
      <c r="A11" s="291" t="s">
        <v>52</v>
      </c>
      <c r="B11" s="291"/>
      <c r="C11" s="291"/>
      <c r="D11" s="291"/>
      <c r="E11" s="291"/>
      <c r="F11" s="292" t="s">
        <v>53</v>
      </c>
      <c r="G11" s="292"/>
      <c r="H11" s="292"/>
      <c r="I11" s="292"/>
      <c r="J11" s="292"/>
      <c r="K11" s="292"/>
      <c r="L11" s="292"/>
      <c r="M11" s="292"/>
      <c r="N11" s="292"/>
      <c r="O11" s="292"/>
      <c r="P11" s="292"/>
      <c r="Q11" s="292"/>
      <c r="R11" s="292"/>
      <c r="S11" s="292"/>
      <c r="T11" s="292"/>
      <c r="U11" s="292"/>
      <c r="V11" s="292"/>
      <c r="W11" s="292"/>
    </row>
    <row r="12" spans="1:25" ht="49.9" customHeight="1" x14ac:dyDescent="0.2">
      <c r="A12" s="291" t="s">
        <v>54</v>
      </c>
      <c r="B12" s="291"/>
      <c r="C12" s="291"/>
      <c r="D12" s="291"/>
      <c r="E12" s="291"/>
      <c r="F12" s="292" t="s">
        <v>74</v>
      </c>
      <c r="G12" s="292"/>
      <c r="H12" s="292"/>
      <c r="I12" s="292"/>
      <c r="J12" s="292"/>
      <c r="K12" s="292"/>
      <c r="L12" s="292"/>
      <c r="M12" s="292"/>
      <c r="N12" s="292"/>
      <c r="O12" s="292"/>
      <c r="P12" s="292"/>
      <c r="Q12" s="292"/>
      <c r="R12" s="292"/>
      <c r="S12" s="292"/>
      <c r="T12" s="292"/>
      <c r="U12" s="292"/>
      <c r="V12" s="292"/>
      <c r="W12" s="292"/>
    </row>
    <row r="13" spans="1:25" ht="49.9" customHeight="1" x14ac:dyDescent="0.2">
      <c r="A13" s="291" t="s">
        <v>55</v>
      </c>
      <c r="B13" s="291"/>
      <c r="C13" s="291"/>
      <c r="D13" s="291"/>
      <c r="E13" s="291"/>
      <c r="F13" s="292" t="s">
        <v>56</v>
      </c>
      <c r="G13" s="292"/>
      <c r="H13" s="292"/>
      <c r="I13" s="292"/>
      <c r="J13" s="292"/>
      <c r="K13" s="292"/>
      <c r="L13" s="292"/>
      <c r="M13" s="292"/>
      <c r="N13" s="292"/>
      <c r="O13" s="292"/>
      <c r="P13" s="292"/>
      <c r="Q13" s="292"/>
      <c r="R13" s="292"/>
      <c r="S13" s="292"/>
      <c r="T13" s="292"/>
      <c r="U13" s="292"/>
      <c r="V13" s="292"/>
      <c r="W13" s="292"/>
    </row>
    <row r="14" spans="1:25" ht="49.9" customHeight="1" x14ac:dyDescent="0.2">
      <c r="A14" s="291" t="s">
        <v>57</v>
      </c>
      <c r="B14" s="291"/>
      <c r="C14" s="291"/>
      <c r="D14" s="291"/>
      <c r="E14" s="291"/>
      <c r="F14" s="292" t="s">
        <v>75</v>
      </c>
      <c r="G14" s="292"/>
      <c r="H14" s="292"/>
      <c r="I14" s="292"/>
      <c r="J14" s="29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  <c r="V14" s="292"/>
      <c r="W14" s="292"/>
    </row>
    <row r="15" spans="1:25" ht="52.15" customHeight="1" x14ac:dyDescent="0.2">
      <c r="A15" s="291" t="s">
        <v>58</v>
      </c>
      <c r="B15" s="291"/>
      <c r="C15" s="291"/>
      <c r="D15" s="291"/>
      <c r="E15" s="291"/>
      <c r="F15" s="292" t="s">
        <v>59</v>
      </c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</row>
    <row r="16" spans="1:25" ht="49.9" customHeight="1" x14ac:dyDescent="0.2">
      <c r="A16" s="292" t="s">
        <v>60</v>
      </c>
      <c r="B16" s="292"/>
      <c r="C16" s="292"/>
      <c r="D16" s="292"/>
      <c r="E16" s="292"/>
      <c r="F16" s="292" t="s">
        <v>61</v>
      </c>
      <c r="G16" s="292"/>
      <c r="H16" s="292"/>
      <c r="I16" s="292"/>
      <c r="J16" s="292"/>
      <c r="K16" s="292"/>
      <c r="L16" s="292"/>
      <c r="M16" s="292"/>
      <c r="N16" s="292"/>
      <c r="O16" s="292"/>
      <c r="P16" s="292"/>
      <c r="Q16" s="292"/>
      <c r="R16" s="292"/>
      <c r="S16" s="292"/>
      <c r="T16" s="292"/>
      <c r="U16" s="292"/>
      <c r="V16" s="292"/>
      <c r="W16" s="292"/>
    </row>
    <row r="17" spans="1:23" ht="49.9" customHeight="1" x14ac:dyDescent="0.2">
      <c r="A17" s="291" t="s">
        <v>62</v>
      </c>
      <c r="B17" s="291"/>
      <c r="C17" s="291"/>
      <c r="D17" s="291"/>
      <c r="E17" s="291"/>
      <c r="F17" s="292" t="s">
        <v>76</v>
      </c>
      <c r="G17" s="292"/>
      <c r="H17" s="292"/>
      <c r="I17" s="292"/>
      <c r="J17" s="292"/>
      <c r="K17" s="292"/>
      <c r="L17" s="292"/>
      <c r="M17" s="292"/>
      <c r="N17" s="292"/>
      <c r="O17" s="292"/>
      <c r="P17" s="292"/>
      <c r="Q17" s="292"/>
      <c r="R17" s="292"/>
      <c r="S17" s="292"/>
      <c r="T17" s="292"/>
      <c r="U17" s="292"/>
      <c r="V17" s="292"/>
      <c r="W17" s="292"/>
    </row>
    <row r="18" spans="1:23" ht="49.9" customHeight="1" x14ac:dyDescent="0.2">
      <c r="A18" s="291" t="s">
        <v>63</v>
      </c>
      <c r="B18" s="291"/>
      <c r="C18" s="291"/>
      <c r="D18" s="291"/>
      <c r="E18" s="291"/>
      <c r="F18" s="292" t="s">
        <v>64</v>
      </c>
      <c r="G18" s="292"/>
      <c r="H18" s="292"/>
      <c r="I18" s="292"/>
      <c r="J18" s="292"/>
      <c r="K18" s="292"/>
      <c r="L18" s="292"/>
      <c r="M18" s="292"/>
      <c r="N18" s="292"/>
      <c r="O18" s="292"/>
      <c r="P18" s="292"/>
      <c r="Q18" s="292"/>
      <c r="R18" s="292"/>
      <c r="S18" s="292"/>
      <c r="T18" s="292"/>
      <c r="U18" s="292"/>
      <c r="V18" s="292"/>
      <c r="W18" s="292"/>
    </row>
    <row r="19" spans="1:23" s="46" customFormat="1" ht="16.899999999999999" customHeight="1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50"/>
    </row>
    <row r="20" spans="1:23" s="46" customFormat="1" ht="16.899999999999999" customHeight="1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50"/>
    </row>
    <row r="21" spans="1:23" ht="16.899999999999999" customHeight="1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8"/>
    </row>
    <row r="22" spans="1:23" ht="16.899999999999999" customHeight="1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8"/>
    </row>
    <row r="23" spans="1:23" ht="16.899999999999999" customHeight="1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8"/>
    </row>
    <row r="24" spans="1:23" ht="16.899999999999999" customHeight="1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8"/>
    </row>
    <row r="25" spans="1:23" ht="16.899999999999999" customHeight="1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8"/>
    </row>
    <row r="26" spans="1:23" ht="16.899999999999999" customHeight="1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8"/>
    </row>
    <row r="27" spans="1:23" ht="16.899999999999999" customHeight="1" x14ac:dyDescent="0.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7"/>
    </row>
    <row r="28" spans="1:23" ht="16.899999999999999" customHeight="1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8"/>
    </row>
    <row r="29" spans="1:23" ht="16.899999999999999" customHeight="1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8"/>
    </row>
    <row r="30" spans="1:23" s="46" customFormat="1" ht="16.899999999999999" customHeight="1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50"/>
    </row>
    <row r="31" spans="1:23" ht="16.899999999999999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8"/>
    </row>
    <row r="32" spans="1:23" ht="16.899999999999999" customHeight="1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7"/>
    </row>
    <row r="33" spans="1:19" ht="16.899999999999999" customHeight="1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7"/>
    </row>
    <row r="34" spans="1:19" s="46" customFormat="1" ht="16.899999999999999" customHeight="1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50"/>
    </row>
    <row r="35" spans="1:19" ht="16.899999999999999" customHeight="1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8"/>
    </row>
    <row r="36" spans="1:19" ht="16.899999999999999" customHeight="1" x14ac:dyDescent="0.2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7"/>
    </row>
    <row r="37" spans="1:19" s="46" customFormat="1" ht="16.899999999999999" customHeight="1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50"/>
    </row>
    <row r="38" spans="1:19" ht="16.899999999999999" customHeight="1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8"/>
    </row>
    <row r="39" spans="1:19" ht="16.899999999999999" customHeight="1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8"/>
    </row>
    <row r="40" spans="1:19" ht="16.899999999999999" customHeight="1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8"/>
    </row>
    <row r="41" spans="1:19" ht="16.899999999999999" customHeight="1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8"/>
    </row>
    <row r="42" spans="1:19" ht="16.899999999999999" customHeight="1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8"/>
    </row>
    <row r="43" spans="1:19" ht="16.899999999999999" customHeight="1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8"/>
    </row>
    <row r="44" spans="1:19" ht="16.899999999999999" customHeight="1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7"/>
    </row>
    <row r="45" spans="1:19" ht="16.899999999999999" customHeight="1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8"/>
    </row>
    <row r="46" spans="1:19" ht="16.899999999999999" customHeight="1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8"/>
    </row>
    <row r="47" spans="1:19" ht="16.899999999999999" customHeight="1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</row>
    <row r="48" spans="1:19" ht="16.899999999999999" customHeight="1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8"/>
    </row>
    <row r="49" spans="1:19" ht="16.899999999999999" customHeight="1" x14ac:dyDescent="0.2">
      <c r="A49" s="53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3"/>
    </row>
    <row r="50" spans="1:19" ht="16.899999999999999" customHeight="1" x14ac:dyDescent="0.2">
      <c r="A50" s="53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3"/>
    </row>
    <row r="51" spans="1:19" ht="16.899999999999999" customHeight="1" x14ac:dyDescent="0.2">
      <c r="A51" s="53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3"/>
    </row>
    <row r="52" spans="1:19" ht="16.899999999999999" customHeight="1" x14ac:dyDescent="0.2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</row>
  </sheetData>
  <mergeCells count="22">
    <mergeCell ref="F18:W18"/>
    <mergeCell ref="F13:W13"/>
    <mergeCell ref="F14:W14"/>
    <mergeCell ref="F15:W15"/>
    <mergeCell ref="F16:W16"/>
    <mergeCell ref="F17:W17"/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Coordonnées!Print_Area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Sébastien Lecuivre</cp:lastModifiedBy>
  <cp:lastPrinted>2024-12-03T14:33:46Z</cp:lastPrinted>
  <dcterms:created xsi:type="dcterms:W3CDTF">2006-02-10T09:03:57Z</dcterms:created>
  <dcterms:modified xsi:type="dcterms:W3CDTF">2026-06-29T14:18:48Z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